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0. Metodología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Datos DB" sheetId="3" state="visible" r:id="rId3"/>
    <sheet xmlns:r="http://schemas.openxmlformats.org/officeDocument/2006/relationships" name="Datos GL" sheetId="4" state="visible" r:id="rId4"/>
    <sheet xmlns:r="http://schemas.openxmlformats.org/officeDocument/2006/relationships" name="1. Estado de Cuenta" sheetId="5" state="visible" r:id="rId5"/>
    <sheet xmlns:r="http://schemas.openxmlformats.org/officeDocument/2006/relationships" name="2. Saldo AR (DB vs GL)" sheetId="6" state="visible" r:id="rId6"/>
    <sheet xmlns:r="http://schemas.openxmlformats.org/officeDocument/2006/relationships" name="3. Conciliación" sheetId="7" state="visible" r:id="rId7"/>
    <sheet xmlns:r="http://schemas.openxmlformats.org/officeDocument/2006/relationships" name="4. Propuesta Automatización" sheetId="8" state="visible" r:id="rId8"/>
    <sheet xmlns:r="http://schemas.openxmlformats.org/officeDocument/2006/relationships" name="5. Puente Conciliación" sheetId="9" state="visible" r:id="rId9"/>
    <sheet xmlns:r="http://schemas.openxmlformats.org/officeDocument/2006/relationships" name="6. Partidas sin contraparte" sheetId="10" state="visible" r:id="rId10"/>
    <sheet xmlns:r="http://schemas.openxmlformats.org/officeDocument/2006/relationships" name="7. Contratistas" sheetId="11" state="visible" r:id="rId11"/>
    <sheet xmlns:r="http://schemas.openxmlformats.org/officeDocument/2006/relationships" name="8. Spread y modelo AR-AP" sheetId="12" state="visible" r:id="rId12"/>
  </sheets>
  <definedNames>
    <definedName name="_xlnm._FilterDatabase" localSheetId="2" hidden="1">'Datos DB'!$A$1:$K$587</definedName>
    <definedName name="_xlnm._FilterDatabase" localSheetId="3" hidden="1">'Datos GL'!$A$1:$I$713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4">
    <numFmt numFmtId="164" formatCode="\$#,##0.00;&quot;($&quot;#,##0.00\);\-"/>
    <numFmt numFmtId="165" formatCode="yyyy\-mm\-dd"/>
    <numFmt numFmtId="166" formatCode="$#,##0.00"/>
    <numFmt numFmtId="167" formatCode="0.0%"/>
  </numFmts>
  <fonts count="4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5"/>
    </font>
    <font>
      <name val="Arial"/>
      <charset val="1"/>
      <family val="0"/>
      <i val="1"/>
      <color rgb="FFFFFFFF"/>
      <sz val="9"/>
    </font>
    <font>
      <name val="Arial"/>
      <charset val="1"/>
      <family val="0"/>
      <b val="1"/>
      <color rgb="FF1F3864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9"/>
    </font>
    <font>
      <name val="Arial"/>
      <charset val="1"/>
      <family val="0"/>
      <b val="1"/>
      <color rgb="FF1F3864"/>
      <sz val="13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0000"/>
      <sz val="9"/>
    </font>
    <font>
      <name val="Arial"/>
      <charset val="1"/>
      <family val="0"/>
      <b val="1"/>
      <color rgb="FF006100"/>
      <sz val="14"/>
    </font>
    <font>
      <name val="Arial"/>
      <charset val="1"/>
      <family val="0"/>
      <i val="1"/>
      <color rgb="FF7F7F7F"/>
      <sz val="8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000000"/>
      <sz val="11"/>
    </font>
    <font>
      <name val="Arial"/>
      <charset val="1"/>
      <family val="0"/>
      <i val="1"/>
      <color rgb="FF595959"/>
      <sz val="9"/>
    </font>
    <font>
      <name val="Arial"/>
      <charset val="1"/>
      <family val="0"/>
      <b val="1"/>
      <color rgb="FF1F3864"/>
      <sz val="11"/>
    </font>
    <font>
      <name val="Arial"/>
      <charset val="1"/>
      <family val="0"/>
      <b val="1"/>
      <color rgb="FFFFFFFF"/>
      <sz val="12"/>
    </font>
    <font>
      <i val="1"/>
      <color rgb="00555555"/>
      <sz val="9"/>
    </font>
    <font>
      <b val="1"/>
      <color rgb="00FFFFFF"/>
      <sz val="14"/>
    </font>
    <font>
      <b val="1"/>
      <color rgb="000B1E3D"/>
      <sz val="11"/>
    </font>
    <font>
      <sz val="10"/>
    </font>
    <font>
      <b val="1"/>
      <sz val="10"/>
    </font>
    <font>
      <color rgb="00555555"/>
      <sz val="10"/>
    </font>
    <font>
      <b val="1"/>
      <color rgb="00FFFFFF"/>
      <sz val="9"/>
    </font>
    <font>
      <color rgb="00555555"/>
      <sz val="9"/>
    </font>
    <font>
      <sz val="9"/>
    </font>
    <font>
      <b val="1"/>
      <color rgb="000B1E3D"/>
      <sz val="10"/>
    </font>
    <font>
      <b val="1"/>
      <color rgb="001D8A52"/>
      <sz val="11"/>
    </font>
    <font>
      <b val="1"/>
      <color rgb="00B03A4E"/>
      <sz val="11"/>
    </font>
    <font>
      <b val="1"/>
      <color rgb="00FFFFFF"/>
      <sz val="11"/>
    </font>
    <font>
      <i val="1"/>
      <color rgb="00B03A4E"/>
      <sz val="9"/>
    </font>
    <font>
      <color rgb="00333333"/>
      <sz val="9"/>
    </font>
    <font>
      <i val="1"/>
      <color rgb="001D8A52"/>
      <sz val="9"/>
    </font>
    <font>
      <b val="1"/>
      <color rgb="00555555"/>
      <sz val="8.5"/>
    </font>
    <font>
      <b val="1"/>
      <color rgb="000B1E3D"/>
      <sz val="12"/>
    </font>
    <font>
      <sz val="9.5"/>
    </font>
    <font>
      <name val="Consolas"/>
      <sz val="10"/>
    </font>
    <font>
      <name val="Calibri"/>
      <sz val="10"/>
    </font>
    <font>
      <b val="1"/>
      <color rgb="00C9A227"/>
      <sz val="11"/>
    </font>
    <font>
      <b val="1"/>
      <color rgb="0013315C"/>
      <sz val="10"/>
    </font>
  </fonts>
  <fills count="17">
    <fill>
      <patternFill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E5496"/>
        <bgColor rgb="FF1F3864"/>
      </patternFill>
    </fill>
    <fill>
      <patternFill patternType="solid">
        <fgColor rgb="FFD9E1F2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BF9000"/>
        <bgColor rgb="FF808000"/>
      </patternFill>
    </fill>
    <fill>
      <patternFill patternType="solid">
        <fgColor rgb="FFE2EFDA"/>
        <bgColor rgb="FFD9E1F2"/>
      </patternFill>
    </fill>
    <fill>
      <patternFill patternType="solid">
        <fgColor rgb="FFFCE4D6"/>
        <bgColor rgb="FFFFF2CC"/>
      </patternFill>
    </fill>
    <fill>
      <patternFill patternType="solid">
        <fgColor rgb="000B1E3D"/>
      </patternFill>
    </fill>
    <fill>
      <patternFill patternType="solid">
        <fgColor rgb="00FCF3D9"/>
      </patternFill>
    </fill>
    <fill>
      <patternFill patternType="solid">
        <fgColor rgb="0013315C"/>
      </patternFill>
    </fill>
    <fill>
      <patternFill patternType="solid">
        <fgColor rgb="00FDE7EA"/>
      </patternFill>
    </fill>
    <fill>
      <patternFill patternType="solid">
        <fgColor rgb="005a2330"/>
      </patternFill>
    </fill>
    <fill>
      <patternFill patternType="solid">
        <fgColor rgb="0052391b"/>
      </patternFill>
    </fill>
    <fill>
      <patternFill patternType="solid">
        <fgColor rgb="00FEF3DA"/>
      </patternFill>
    </fill>
    <fill>
      <patternFill patternType="solid">
        <fgColor rgb="00E4F3EA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medium">
        <color rgb="FF404040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bottom style="thin">
        <color rgb="00E3E9F2"/>
      </bottom>
    </border>
    <border>
      <top style="medium">
        <color rgb="000B1E3D"/>
      </top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/>
      <top/>
      <bottom style="thin">
        <color rgb="FFBFBFBF"/>
      </bottom>
      <diagonal/>
    </border>
    <border>
      <bottom style="medium">
        <color rgb="00C9A227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73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top" wrapText="1"/>
    </xf>
    <xf numFmtId="0" fontId="8" fillId="3" borderId="1" applyAlignment="1" pivotButton="0" quotePrefix="0" xfId="0">
      <alignment horizontal="center" vertical="center" wrapText="1"/>
    </xf>
    <xf numFmtId="164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center" vertical="center" wrapText="1"/>
    </xf>
    <xf numFmtId="165" fontId="12" fillId="0" borderId="1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bottom"/>
    </xf>
    <xf numFmtId="164" fontId="12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13" fillId="0" borderId="0" applyAlignment="1" pivotButton="0" quotePrefix="0" xfId="0">
      <alignment horizontal="left" vertical="center"/>
    </xf>
    <xf numFmtId="0" fontId="12" fillId="0" borderId="1" applyAlignment="1" pivotButton="0" quotePrefix="0" xfId="0">
      <alignment horizontal="left" vertical="center" wrapText="1"/>
    </xf>
    <xf numFmtId="165" fontId="12" fillId="5" borderId="1" applyAlignment="1" pivotButton="0" quotePrefix="0" xfId="0">
      <alignment horizontal="general" vertical="bottom"/>
    </xf>
    <xf numFmtId="0" fontId="12" fillId="5" borderId="1" applyAlignment="1" pivotButton="0" quotePrefix="0" xfId="0">
      <alignment horizontal="general" vertical="bottom"/>
    </xf>
    <xf numFmtId="0" fontId="12" fillId="5" borderId="1" applyAlignment="1" pivotButton="0" quotePrefix="0" xfId="0">
      <alignment horizontal="left" vertical="center" wrapText="1"/>
    </xf>
    <xf numFmtId="164" fontId="12" fillId="5" borderId="1" applyAlignment="1" pivotButton="0" quotePrefix="0" xfId="0">
      <alignment horizontal="right" vertical="center"/>
    </xf>
    <xf numFmtId="0" fontId="10" fillId="4" borderId="2" applyAlignment="1" pivotButton="0" quotePrefix="0" xfId="0">
      <alignment horizontal="general" vertical="bottom"/>
    </xf>
    <xf numFmtId="164" fontId="10" fillId="4" borderId="2" applyAlignment="1" pivotButton="0" quotePrefix="0" xfId="0">
      <alignment horizontal="right" vertical="center"/>
    </xf>
    <xf numFmtId="0" fontId="14" fillId="0" borderId="0" applyAlignment="1" pivotButton="0" quotePrefix="0" xfId="0">
      <alignment horizontal="left" vertical="top" wrapText="1"/>
    </xf>
    <xf numFmtId="0" fontId="15" fillId="3" borderId="0" applyAlignment="1" pivotButton="0" quotePrefix="0" xfId="0">
      <alignment horizontal="left" vertical="bottom" indent="1"/>
    </xf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/>
    </xf>
    <xf numFmtId="0" fontId="16" fillId="4" borderId="2" applyAlignment="1" pivotButton="0" quotePrefix="0" xfId="0">
      <alignment horizontal="left" vertical="center" wrapText="1"/>
    </xf>
    <xf numFmtId="164" fontId="16" fillId="4" borderId="2" applyAlignment="1" pivotButton="0" quotePrefix="0" xfId="0">
      <alignment horizontal="right" vertical="center"/>
    </xf>
    <xf numFmtId="0" fontId="15" fillId="6" borderId="1" applyAlignment="1" pivotButton="0" quotePrefix="0" xfId="0">
      <alignment horizontal="left" vertical="bottom" indent="1"/>
    </xf>
    <xf numFmtId="164" fontId="15" fillId="6" borderId="1" applyAlignment="1" pivotButton="0" quotePrefix="0" xfId="0">
      <alignment horizontal="right" vertical="center"/>
    </xf>
    <xf numFmtId="0" fontId="17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general" vertical="bottom"/>
    </xf>
    <xf numFmtId="0" fontId="12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12" fillId="7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center" vertical="center" wrapText="1"/>
    </xf>
    <xf numFmtId="164" fontId="12" fillId="7" borderId="1" applyAlignment="1" pivotButton="0" quotePrefix="0" xfId="0">
      <alignment horizontal="right" vertical="center"/>
    </xf>
    <xf numFmtId="0" fontId="12" fillId="8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right" vertical="center"/>
    </xf>
    <xf numFmtId="0" fontId="12" fillId="5" borderId="1" applyAlignment="1" pivotButton="0" quotePrefix="0" xfId="0">
      <alignment horizontal="center" vertical="center" wrapText="1"/>
    </xf>
    <xf numFmtId="0" fontId="19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5" pivotButton="0" quotePrefix="0" xfId="0"/>
    <xf numFmtId="164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center" vertical="center" wrapText="1"/>
    </xf>
    <xf numFmtId="165" fontId="12" fillId="0" borderId="1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bottom"/>
    </xf>
    <xf numFmtId="164" fontId="12" fillId="0" borderId="1" applyAlignment="1" pivotButton="0" quotePrefix="0" xfId="0">
      <alignment horizontal="right" vertical="center"/>
    </xf>
    <xf numFmtId="0" fontId="11" fillId="3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indent="1"/>
    </xf>
    <xf numFmtId="164" fontId="13" fillId="0" borderId="0" applyAlignment="1" pivotButton="0" quotePrefix="0" xfId="0">
      <alignment horizontal="left" vertical="center"/>
    </xf>
    <xf numFmtId="0" fontId="12" fillId="0" borderId="1" applyAlignment="1" pivotButton="0" quotePrefix="0" xfId="0">
      <alignment horizontal="left" vertical="center" wrapText="1"/>
    </xf>
    <xf numFmtId="165" fontId="12" fillId="5" borderId="1" applyAlignment="1" pivotButton="0" quotePrefix="0" xfId="0">
      <alignment horizontal="general" vertical="bottom"/>
    </xf>
    <xf numFmtId="0" fontId="12" fillId="5" borderId="1" applyAlignment="1" pivotButton="0" quotePrefix="0" xfId="0">
      <alignment horizontal="general" vertical="bottom"/>
    </xf>
    <xf numFmtId="0" fontId="12" fillId="5" borderId="1" applyAlignment="1" pivotButton="0" quotePrefix="0" xfId="0">
      <alignment horizontal="left" vertical="center" wrapText="1"/>
    </xf>
    <xf numFmtId="164" fontId="12" fillId="5" borderId="1" applyAlignment="1" pivotButton="0" quotePrefix="0" xfId="0">
      <alignment horizontal="right" vertical="center"/>
    </xf>
    <xf numFmtId="0" fontId="10" fillId="4" borderId="2" applyAlignment="1" pivotButton="0" quotePrefix="0" xfId="0">
      <alignment horizontal="general" vertical="bottom"/>
    </xf>
    <xf numFmtId="0" fontId="0" fillId="0" borderId="2" pivotButton="0" quotePrefix="0" xfId="0"/>
    <xf numFmtId="164" fontId="10" fillId="4" borderId="2" applyAlignment="1" pivotButton="0" quotePrefix="0" xfId="0">
      <alignment horizontal="right" vertical="center"/>
    </xf>
    <xf numFmtId="0" fontId="14" fillId="0" borderId="0" applyAlignment="1" pivotButton="0" quotePrefix="0" xfId="0">
      <alignment horizontal="left" vertical="top" wrapText="1"/>
    </xf>
    <xf numFmtId="0" fontId="15" fillId="3" borderId="0" applyAlignment="1" pivotButton="0" quotePrefix="0" xfId="0">
      <alignment horizontal="left" vertical="bottom" indent="1"/>
    </xf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/>
    </xf>
    <xf numFmtId="0" fontId="16" fillId="4" borderId="2" applyAlignment="1" pivotButton="0" quotePrefix="0" xfId="0">
      <alignment horizontal="left" vertical="center" wrapText="1"/>
    </xf>
    <xf numFmtId="164" fontId="16" fillId="4" borderId="2" applyAlignment="1" pivotButton="0" quotePrefix="0" xfId="0">
      <alignment horizontal="right" vertical="center"/>
    </xf>
    <xf numFmtId="0" fontId="15" fillId="6" borderId="1" applyAlignment="1" pivotButton="0" quotePrefix="0" xfId="0">
      <alignment horizontal="left" vertical="bottom" indent="1"/>
    </xf>
    <xf numFmtId="164" fontId="15" fillId="6" borderId="1" applyAlignment="1" pivotButton="0" quotePrefix="0" xfId="0">
      <alignment horizontal="right" vertical="center"/>
    </xf>
    <xf numFmtId="0" fontId="17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vertical="top" wrapText="1"/>
    </xf>
    <xf numFmtId="0" fontId="18" fillId="0" borderId="0" applyAlignment="1" pivotButton="0" quotePrefix="0" xfId="0">
      <alignment horizontal="general" vertical="bottom"/>
    </xf>
    <xf numFmtId="0" fontId="12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12" fillId="7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center" vertical="center" wrapText="1"/>
    </xf>
    <xf numFmtId="164" fontId="12" fillId="7" borderId="1" applyAlignment="1" pivotButton="0" quotePrefix="0" xfId="0">
      <alignment horizontal="right" vertical="center"/>
    </xf>
    <xf numFmtId="0" fontId="0" fillId="0" borderId="6" pivotButton="0" quotePrefix="0" xfId="0"/>
    <xf numFmtId="0" fontId="12" fillId="8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right" vertical="center"/>
    </xf>
    <xf numFmtId="0" fontId="12" fillId="5" borderId="1" applyAlignment="1" pivotButton="0" quotePrefix="0" xfId="0">
      <alignment horizontal="center" vertical="center" wrapText="1"/>
    </xf>
    <xf numFmtId="0" fontId="19" fillId="3" borderId="0" applyAlignment="1" pivotButton="0" quotePrefix="0" xfId="0">
      <alignment horizontal="left" vertical="center" indent="1"/>
    </xf>
    <xf numFmtId="0" fontId="21" fillId="9" borderId="0" pivotButton="0" quotePrefix="0" xfId="0"/>
    <xf numFmtId="0" fontId="0" fillId="9" borderId="0" pivotButton="0" quotePrefix="0" xfId="0"/>
    <xf numFmtId="0" fontId="20" fillId="0" borderId="0" pivotButton="0" quotePrefix="0" xfId="0"/>
    <xf numFmtId="0" fontId="22" fillId="0" borderId="0" pivotButton="0" quotePrefix="0" xfId="0"/>
    <xf numFmtId="0" fontId="23" fillId="0" borderId="7" pivotButton="0" quotePrefix="0" xfId="0"/>
    <xf numFmtId="166" fontId="23" fillId="0" borderId="7" applyAlignment="1" pivotButton="0" quotePrefix="0" xfId="0">
      <alignment horizontal="right"/>
    </xf>
    <xf numFmtId="0" fontId="0" fillId="0" borderId="7" pivotButton="0" quotePrefix="0" xfId="0"/>
    <xf numFmtId="0" fontId="24" fillId="10" borderId="7" pivotButton="0" quotePrefix="0" xfId="0"/>
    <xf numFmtId="166" fontId="24" fillId="10" borderId="7" applyAlignment="1" pivotButton="0" quotePrefix="0" xfId="0">
      <alignment horizontal="right"/>
    </xf>
    <xf numFmtId="10" fontId="25" fillId="10" borderId="7" applyAlignment="1" pivotButton="0" quotePrefix="0" xfId="0">
      <alignment horizontal="right"/>
    </xf>
    <xf numFmtId="0" fontId="0" fillId="10" borderId="7" pivotButton="0" quotePrefix="0" xfId="0"/>
    <xf numFmtId="0" fontId="26" fillId="11" borderId="0" applyAlignment="1" pivotButton="0" quotePrefix="0" xfId="0">
      <alignment horizontal="left"/>
    </xf>
    <xf numFmtId="0" fontId="26" fillId="11" borderId="0" applyAlignment="1" pivotButton="0" quotePrefix="0" xfId="0">
      <alignment horizontal="right"/>
    </xf>
    <xf numFmtId="0" fontId="23" fillId="12" borderId="7" pivotButton="0" quotePrefix="0" xfId="0"/>
    <xf numFmtId="166" fontId="23" fillId="12" borderId="7" applyAlignment="1" pivotButton="0" quotePrefix="0" xfId="0">
      <alignment horizontal="right"/>
    </xf>
    <xf numFmtId="10" fontId="23" fillId="12" borderId="7" applyAlignment="1" pivotButton="0" quotePrefix="0" xfId="0">
      <alignment horizontal="right"/>
    </xf>
    <xf numFmtId="0" fontId="27" fillId="12" borderId="7" applyAlignment="1" pivotButton="0" quotePrefix="0" xfId="0">
      <alignment horizontal="right"/>
    </xf>
    <xf numFmtId="0" fontId="28" fillId="12" borderId="7" pivotButton="0" quotePrefix="0" xfId="0"/>
    <xf numFmtId="10" fontId="23" fillId="0" borderId="7" applyAlignment="1" pivotButton="0" quotePrefix="0" xfId="0">
      <alignment horizontal="right"/>
    </xf>
    <xf numFmtId="0" fontId="27" fillId="0" borderId="7" applyAlignment="1" pivotButton="0" quotePrefix="0" xfId="0">
      <alignment horizontal="right"/>
    </xf>
    <xf numFmtId="0" fontId="28" fillId="0" borderId="7" pivotButton="0" quotePrefix="0" xfId="0"/>
    <xf numFmtId="0" fontId="29" fillId="10" borderId="8" pivotButton="0" quotePrefix="0" xfId="0"/>
    <xf numFmtId="166" fontId="24" fillId="10" borderId="8" applyAlignment="1" pivotButton="0" quotePrefix="0" xfId="0">
      <alignment horizontal="right"/>
    </xf>
    <xf numFmtId="10" fontId="24" fillId="10" borderId="8" applyAlignment="1" pivotButton="0" quotePrefix="0" xfId="0">
      <alignment horizontal="right"/>
    </xf>
    <xf numFmtId="0" fontId="0" fillId="10" borderId="8" pivotButton="0" quotePrefix="0" xfId="0"/>
    <xf numFmtId="10" fontId="30" fillId="0" borderId="7" applyAlignment="1" pivotButton="0" quotePrefix="0" xfId="0">
      <alignment horizontal="right"/>
    </xf>
    <xf numFmtId="0" fontId="24" fillId="0" borderId="0" pivotButton="0" quotePrefix="0" xfId="0"/>
    <xf numFmtId="10" fontId="31" fillId="0" borderId="0" applyAlignment="1" pivotButton="0" quotePrefix="0" xfId="0">
      <alignment horizontal="right"/>
    </xf>
    <xf numFmtId="0" fontId="23" fillId="0" borderId="0" applyAlignment="1" pivotButton="0" quotePrefix="0" xfId="0">
      <alignment wrapText="1"/>
    </xf>
    <xf numFmtId="0" fontId="20" fillId="0" borderId="0" applyAlignment="1" pivotButton="0" quotePrefix="0" xfId="0">
      <alignment wrapText="1"/>
    </xf>
    <xf numFmtId="0" fontId="18" fillId="0" borderId="9" applyAlignment="1" pivotButton="0" quotePrefix="0" xfId="0">
      <alignment horizontal="general" vertical="bottom"/>
    </xf>
    <xf numFmtId="0" fontId="0" fillId="0" borderId="11" pivotButton="0" quotePrefix="0" xfId="0"/>
    <xf numFmtId="0" fontId="0" fillId="0" borderId="9" pivotButton="0" quotePrefix="0" xfId="0"/>
    <xf numFmtId="0" fontId="32" fillId="13" borderId="0" pivotButton="0" quotePrefix="0" xfId="0"/>
    <xf numFmtId="0" fontId="0" fillId="13" borderId="0" pivotButton="0" quotePrefix="0" xfId="0"/>
    <xf numFmtId="0" fontId="26" fillId="11" borderId="0" applyAlignment="1" pivotButton="0" quotePrefix="0" xfId="0">
      <alignment horizontal="left" vertical="top" wrapText="1"/>
    </xf>
    <xf numFmtId="0" fontId="26" fillId="11" borderId="0" applyAlignment="1" pivotButton="0" quotePrefix="0" xfId="0">
      <alignment horizontal="right" vertical="top"/>
    </xf>
    <xf numFmtId="0" fontId="23" fillId="12" borderId="7" applyAlignment="1" pivotButton="0" quotePrefix="0" xfId="0">
      <alignment horizontal="left" vertical="top" wrapText="1"/>
    </xf>
    <xf numFmtId="166" fontId="23" fillId="12" borderId="7" applyAlignment="1" pivotButton="0" quotePrefix="0" xfId="0">
      <alignment horizontal="right" vertical="top"/>
    </xf>
    <xf numFmtId="0" fontId="23" fillId="12" borderId="7" applyAlignment="1" pivotButton="0" quotePrefix="0" xfId="0">
      <alignment horizontal="right" vertical="top"/>
    </xf>
    <xf numFmtId="0" fontId="23" fillId="0" borderId="7" applyAlignment="1" pivotButton="0" quotePrefix="0" xfId="0">
      <alignment horizontal="left" vertical="top" wrapText="1"/>
    </xf>
    <xf numFmtId="166" fontId="23" fillId="0" borderId="7" applyAlignment="1" pivotButton="0" quotePrefix="0" xfId="0">
      <alignment horizontal="right" vertical="top"/>
    </xf>
    <xf numFmtId="0" fontId="23" fillId="0" borderId="7" applyAlignment="1" pivotButton="0" quotePrefix="0" xfId="0">
      <alignment horizontal="right" vertical="top"/>
    </xf>
    <xf numFmtId="0" fontId="20" fillId="0" borderId="0" applyAlignment="1" pivotButton="0" quotePrefix="0" xfId="0">
      <alignment horizontal="left" vertical="top" wrapText="1"/>
    </xf>
    <xf numFmtId="0" fontId="32" fillId="14" borderId="0" pivotButton="0" quotePrefix="0" xfId="0"/>
    <xf numFmtId="0" fontId="0" fillId="14" borderId="0" pivotButton="0" quotePrefix="0" xfId="0"/>
    <xf numFmtId="0" fontId="23" fillId="15" borderId="7" applyAlignment="1" pivotButton="0" quotePrefix="0" xfId="0">
      <alignment horizontal="left" vertical="top" wrapText="1"/>
    </xf>
    <xf numFmtId="166" fontId="23" fillId="15" borderId="7" applyAlignment="1" pivotButton="0" quotePrefix="0" xfId="0">
      <alignment horizontal="right" vertical="top"/>
    </xf>
    <xf numFmtId="0" fontId="23" fillId="15" borderId="7" applyAlignment="1" pivotButton="0" quotePrefix="0" xfId="0">
      <alignment horizontal="right" vertical="top"/>
    </xf>
    <xf numFmtId="0" fontId="32" fillId="11" borderId="0" pivotButton="0" quotePrefix="0" xfId="0"/>
    <xf numFmtId="0" fontId="0" fillId="11" borderId="0" pivotButton="0" quotePrefix="0" xfId="0"/>
    <xf numFmtId="0" fontId="33" fillId="0" borderId="0" applyAlignment="1" pivotButton="0" quotePrefix="0" xfId="0">
      <alignment horizontal="left" vertical="top" wrapText="1"/>
    </xf>
    <xf numFmtId="0" fontId="32" fillId="9" borderId="0" pivotButton="0" quotePrefix="0" xfId="0"/>
    <xf numFmtId="0" fontId="34" fillId="0" borderId="0" applyAlignment="1" pivotButton="0" quotePrefix="0" xfId="0">
      <alignment horizontal="left" vertical="top" wrapText="1"/>
    </xf>
    <xf numFmtId="0" fontId="35" fillId="0" borderId="0" applyAlignment="1" pivotButton="0" quotePrefix="0" xfId="0">
      <alignment horizontal="left" vertical="top" wrapText="1"/>
    </xf>
    <xf numFmtId="0" fontId="36" fillId="0" borderId="0" pivotButton="0" quotePrefix="0" xfId="0"/>
    <xf numFmtId="0" fontId="37" fillId="0" borderId="0" pivotButton="0" quotePrefix="0" xfId="0"/>
    <xf numFmtId="0" fontId="38" fillId="0" borderId="7" applyAlignment="1" pivotButton="0" quotePrefix="0" xfId="0">
      <alignment horizontal="left" vertical="top" wrapText="1"/>
    </xf>
    <xf numFmtId="166" fontId="38" fillId="0" borderId="7" applyAlignment="1" pivotButton="0" quotePrefix="0" xfId="0">
      <alignment horizontal="right" vertical="top"/>
    </xf>
    <xf numFmtId="167" fontId="38" fillId="0" borderId="7" applyAlignment="1" pivotButton="0" quotePrefix="0" xfId="0">
      <alignment horizontal="right" vertical="top"/>
    </xf>
    <xf numFmtId="0" fontId="38" fillId="0" borderId="7" applyAlignment="1" pivotButton="0" quotePrefix="0" xfId="0">
      <alignment horizontal="right" vertical="top"/>
    </xf>
    <xf numFmtId="0" fontId="38" fillId="16" borderId="7" applyAlignment="1" pivotButton="0" quotePrefix="0" xfId="0">
      <alignment horizontal="left" vertical="top" wrapText="1"/>
    </xf>
    <xf numFmtId="166" fontId="38" fillId="16" borderId="7" applyAlignment="1" pivotButton="0" quotePrefix="0" xfId="0">
      <alignment horizontal="right" vertical="top"/>
    </xf>
    <xf numFmtId="167" fontId="38" fillId="16" borderId="7" applyAlignment="1" pivotButton="0" quotePrefix="0" xfId="0">
      <alignment horizontal="right" vertical="top"/>
    </xf>
    <xf numFmtId="0" fontId="38" fillId="16" borderId="7" applyAlignment="1" pivotButton="0" quotePrefix="0" xfId="0">
      <alignment horizontal="right" vertical="top"/>
    </xf>
    <xf numFmtId="0" fontId="29" fillId="10" borderId="0" pivotButton="0" quotePrefix="0" xfId="0"/>
    <xf numFmtId="166" fontId="24" fillId="10" borderId="0" applyAlignment="1" pivotButton="0" quotePrefix="0" xfId="0">
      <alignment horizontal="right" vertical="top"/>
    </xf>
    <xf numFmtId="0" fontId="0" fillId="10" borderId="0" pivotButton="0" quotePrefix="0" xfId="0"/>
    <xf numFmtId="0" fontId="39" fillId="0" borderId="0" pivotButton="0" quotePrefix="0" xfId="0"/>
    <xf numFmtId="0" fontId="40" fillId="0" borderId="0" pivotButton="0" quotePrefix="0" xfId="0"/>
    <xf numFmtId="0" fontId="27" fillId="0" borderId="7" applyAlignment="1" pivotButton="0" quotePrefix="0" xfId="0">
      <alignment horizontal="left" vertical="top" wrapText="1"/>
    </xf>
    <xf numFmtId="0" fontId="24" fillId="10" borderId="7" applyAlignment="1" pivotButton="0" quotePrefix="0" xfId="0">
      <alignment horizontal="left" vertical="top" wrapText="1"/>
    </xf>
    <xf numFmtId="166" fontId="24" fillId="10" borderId="7" applyAlignment="1" pivotButton="0" quotePrefix="0" xfId="0">
      <alignment horizontal="right" vertical="top"/>
    </xf>
    <xf numFmtId="0" fontId="27" fillId="10" borderId="7" applyAlignment="1" pivotButton="0" quotePrefix="0" xfId="0">
      <alignment horizontal="left" vertical="top" wrapText="1"/>
    </xf>
    <xf numFmtId="0" fontId="24" fillId="16" borderId="7" applyAlignment="1" pivotButton="0" quotePrefix="0" xfId="0">
      <alignment horizontal="left" vertical="top" wrapText="1"/>
    </xf>
    <xf numFmtId="10" fontId="24" fillId="16" borderId="7" applyAlignment="1" pivotButton="0" quotePrefix="0" xfId="0">
      <alignment horizontal="right" vertical="top"/>
    </xf>
    <xf numFmtId="0" fontId="27" fillId="16" borderId="7" applyAlignment="1" pivotButton="0" quotePrefix="0" xfId="0">
      <alignment horizontal="left" vertical="top" wrapText="1"/>
    </xf>
    <xf numFmtId="0" fontId="0" fillId="16" borderId="7" pivotButton="0" quotePrefix="0" xfId="0"/>
    <xf numFmtId="0" fontId="38" fillId="0" borderId="0" applyAlignment="1" pivotButton="0" quotePrefix="0" xfId="0">
      <alignment horizontal="left" vertical="top" wrapText="1"/>
    </xf>
    <xf numFmtId="0" fontId="37" fillId="0" borderId="12" pivotButton="0" quotePrefix="0" xfId="0"/>
    <xf numFmtId="0" fontId="0" fillId="0" borderId="12" pivotButton="0" quotePrefix="0" xfId="0"/>
    <xf numFmtId="0" fontId="41" fillId="0" borderId="7" applyAlignment="1" pivotButton="0" quotePrefix="0" xfId="0">
      <alignment horizontal="center" vertical="top"/>
    </xf>
    <xf numFmtId="0" fontId="42" fillId="0" borderId="7" applyAlignment="1" pivotButton="0" quotePrefix="0" xfId="0">
      <alignment horizontal="left" vertical="top" wrapText="1"/>
    </xf>
    <xf numFmtId="0" fontId="23" fillId="10" borderId="7" applyAlignment="1" pivotButton="0" quotePrefix="0" xfId="0">
      <alignment horizontal="left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4">
    <dxf>
      <fill>
        <patternFill patternType="solid">
          <fgColor rgb="FF2E549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BF90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404040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4" customWidth="1" style="43" min="1" max="1"/>
    <col width="34" customWidth="1" style="43" min="2" max="2"/>
    <col width="80" customWidth="1" style="43" min="3" max="3"/>
  </cols>
  <sheetData>
    <row r="1" ht="24" customHeight="1" s="43">
      <c r="A1" s="89" t="inlineStr">
        <is>
          <t>METODOLOGÍA — CÓMO SE CONSTRUYÓ EL EJERCICIO</t>
        </is>
      </c>
      <c r="B1" s="90" t="n"/>
      <c r="C1" s="90" t="n"/>
    </row>
    <row r="2">
      <c r="B2" s="91" t="inlineStr">
        <is>
          <t>Business Case Accounts Receivable · Cliente ABC INC (CL001235) · USD</t>
        </is>
      </c>
    </row>
    <row r="4">
      <c r="B4" s="168" t="inlineStr">
        <is>
          <t>1. Objetivo del ejercicio (consigna)</t>
        </is>
      </c>
      <c r="C4" s="169" t="n"/>
    </row>
    <row r="5" ht="15" customHeight="1" s="43">
      <c r="A5" s="95" t="n"/>
      <c r="B5" s="129" t="inlineStr">
        <is>
          <t>1. Saldo de AR</t>
        </is>
      </c>
      <c r="C5" s="129" t="inlineStr">
        <is>
          <t>Construir el saldo de la cuenta por cobrar del cliente y el estado de cuenta para enviarle.</t>
        </is>
      </c>
    </row>
    <row r="6" ht="15" customHeight="1" s="43">
      <c r="A6" s="95" t="n"/>
      <c r="B6" s="129" t="inlineStr">
        <is>
          <t>2. Conciliación</t>
        </is>
      </c>
      <c r="C6" s="129" t="inlineStr">
        <is>
          <t>Comparar contabilidad (GL) vs base de datos (DB), determinar diferencias y ajustes posibles.</t>
        </is>
      </c>
    </row>
    <row r="7" ht="15" customHeight="1" s="43">
      <c r="A7" s="95" t="n"/>
      <c r="B7" s="129" t="inlineStr">
        <is>
          <t>3. Automatización</t>
        </is>
      </c>
      <c r="C7" s="129" t="inlineStr">
        <is>
          <t>Proponer cómo automatizar el proceso para que no se haga manualmente cada mes.</t>
        </is>
      </c>
    </row>
    <row r="8" ht="15" customHeight="1" s="43">
      <c r="A8" s="95" t="n"/>
      <c r="B8" s="129" t="inlineStr">
        <is>
          <t>Entrega</t>
        </is>
      </c>
      <c r="C8" s="129" t="inlineStr">
        <is>
          <t>Saldos y conciliación en Excel, propuesta de automatización y presentación con hallazgos.</t>
        </is>
      </c>
    </row>
    <row r="10">
      <c r="B10" s="168" t="inlineStr">
        <is>
          <t>2. Metodología paso a paso</t>
        </is>
      </c>
      <c r="C10" s="169" t="n"/>
    </row>
    <row r="11" ht="45" customHeight="1" s="43">
      <c r="A11" s="170" t="inlineStr">
        <is>
          <t>1</t>
        </is>
      </c>
      <c r="B11" s="171" t="inlineStr">
        <is>
          <t>Exploración de fuentes</t>
        </is>
      </c>
      <c r="C11" s="129" t="inlineStr">
        <is>
          <t>3 hojas: instrucciones, DB (586 movimientos operativos) y GL (1.219 filas del libro mayor). Se detectó que el GL contiene DOS cuentas AR — 120000 (B2B) y 120001 (EOR) — con filas de subtotal/total que duplican importes.</t>
        </is>
      </c>
    </row>
    <row r="12" ht="60" customHeight="1" s="43">
      <c r="A12" s="170" t="inlineStr">
        <is>
          <t>2</t>
        </is>
      </c>
      <c r="B12" s="171" t="inlineStr">
        <is>
          <t>Limpieza y normalización</t>
        </is>
      </c>
      <c r="C12" s="129" t="inlineStr">
        <is>
          <t>Se verificó que los importes de la DB ya vienen en USD (las facturas COP/MXN/EUR fueron convertidas en origen con una tasa FX por factura). Se reconstruyó la verdadera membresía de cuenta del GL recorriendo el mayor sección por sección y filtrando solo líneas de transacción reales (Invoice, Journal, Credit Memo, Payment, Deposit Application).</t>
        </is>
      </c>
    </row>
    <row r="13" ht="30" customHeight="1" s="43">
      <c r="A13" s="170" t="inlineStr">
        <is>
          <t>3</t>
        </is>
      </c>
      <c r="B13" s="171" t="inlineStr">
        <is>
          <t>Construcción del saldo (DB)</t>
        </is>
      </c>
      <c r="C13" s="129" t="inlineStr">
        <is>
          <t>Estado de cuenta con saldo acumulado cronológico: Saldo = anterior + Cargo (factura/ajuste) − Abono (pago). Resultado: $5.262,12.</t>
        </is>
      </c>
    </row>
    <row r="14" ht="45" customHeight="1" s="43">
      <c r="A14" s="170" t="inlineStr">
        <is>
          <t>4</t>
        </is>
      </c>
      <c r="B14" s="171" t="inlineStr">
        <is>
          <t>Conciliación a dos niveles</t>
        </is>
      </c>
      <c r="C14" s="129" t="inlineStr">
        <is>
          <t>Facturación: matching documento-por-documento (número, importe, fecha) entre 466 facturas DB y 463 del GL. Saldo: puente algebraico GL → DB descomponiendo la diferencia por causa y con signo.</t>
        </is>
      </c>
    </row>
    <row r="15" ht="30" customHeight="1" s="43">
      <c r="A15" s="170" t="inlineStr">
        <is>
          <t>5</t>
        </is>
      </c>
      <c r="B15" s="171" t="inlineStr">
        <is>
          <t>Corrección de fuente</t>
        </is>
      </c>
      <c r="C15" s="129" t="inlineStr">
        <is>
          <t>Se aisló la cuenta EOR (120001), que netea a cero e inflaba las líneas de débito/crédito; el saldo del GL se calcula con SUMIFS solo sobre la cuenta 120000.</t>
        </is>
      </c>
    </row>
    <row r="16" ht="30" customHeight="1" s="43">
      <c r="A16" s="170" t="inlineStr">
        <is>
          <t>6</t>
        </is>
      </c>
      <c r="B16" s="171" t="inlineStr">
        <is>
          <t>Verificación cruzada</t>
        </is>
      </c>
      <c r="C16" s="129" t="inlineStr">
        <is>
          <t>Cada cifra se recomputó de forma independiente desde los datos crudos (Python/openpyxl), sin confiar en valores pegados. Las fórmulas del workbook son vivas.</t>
        </is>
      </c>
    </row>
    <row r="18">
      <c r="B18" s="168" t="inlineStr">
        <is>
          <t>3. Supuestos clave</t>
        </is>
      </c>
      <c r="C18" s="169" t="n"/>
    </row>
    <row r="19" ht="30" customHeight="1" s="43">
      <c r="A19" s="95" t="n"/>
      <c r="B19" s="129" t="inlineStr">
        <is>
          <t>Moneda</t>
        </is>
      </c>
      <c r="C19" s="129" t="inlineStr">
        <is>
          <t>Todos los importes en USD; las facturas en moneda local se convierten con la tasa FX de la columna Exchange Rate (tasa spot por factura).</t>
        </is>
      </c>
    </row>
    <row r="20" ht="30" customHeight="1" s="43">
      <c r="A20" s="95" t="n"/>
      <c r="B20" s="129" t="inlineStr">
        <is>
          <t>Cliente único</t>
        </is>
      </c>
      <c r="C20" s="129" t="inlineStr">
        <is>
          <t>Todo el AR corresponde a un solo cliente (ABC INC). Los 30 contratistas son los trabajadores pagados vía Ontop, no contrapartes del AR.</t>
        </is>
      </c>
    </row>
    <row r="21" ht="30" customHeight="1" s="43">
      <c r="A21" s="95" t="n"/>
      <c r="B21" s="129" t="inlineStr">
        <is>
          <t>Residuo no forzado</t>
        </is>
      </c>
      <c r="C21" s="129" t="inlineStr">
        <is>
          <t>La diferencia de $3.118,64 (0,76%) NO se fuerza a cero: la facturación concilia y el residuo de cobros se reporta como partida a investigar.</t>
        </is>
      </c>
    </row>
    <row r="22" ht="15" customHeight="1" s="43">
      <c r="A22" s="95" t="n"/>
      <c r="B22" s="129" t="inlineStr">
        <is>
          <t>Ajuste sin soporte</t>
        </is>
      </c>
      <c r="C22" s="129" t="inlineStr">
        <is>
          <t>El ajuste de $2.214,96 se trata como cargo pero marcado como pendiente de soporte.</t>
        </is>
      </c>
    </row>
    <row r="24">
      <c r="B24" s="168" t="inlineStr">
        <is>
          <t>4. Guía de hojas del archivo</t>
        </is>
      </c>
      <c r="C24" s="169" t="n"/>
    </row>
    <row r="25" ht="15" customHeight="1" s="43">
      <c r="A25" s="99" t="n"/>
      <c r="B25" s="172" t="inlineStr">
        <is>
          <t>Resumen</t>
        </is>
      </c>
      <c r="C25" s="172" t="inlineStr">
        <is>
          <t>Resumen ejecutivo y cifras clave (enlazadas por fórmulas).</t>
        </is>
      </c>
    </row>
    <row r="26" ht="15" customHeight="1" s="43">
      <c r="A26" s="95" t="n"/>
      <c r="B26" s="129" t="inlineStr">
        <is>
          <t>Datos DB / Datos GL</t>
        </is>
      </c>
      <c r="C26" s="129" t="inlineStr">
        <is>
          <t>Fuentes normalizadas en USD que alimentan las fórmulas (GL con columna Cuenta).</t>
        </is>
      </c>
    </row>
    <row r="27" ht="15" customHeight="1" s="43">
      <c r="A27" s="95" t="n"/>
      <c r="B27" s="129" t="inlineStr">
        <is>
          <t>1. Estado de Cuenta</t>
        </is>
      </c>
      <c r="C27" s="129" t="inlineStr">
        <is>
          <t>Estado de cuenta del cliente con cargos, abonos y saldo acumulado.</t>
        </is>
      </c>
    </row>
    <row r="28" ht="15" customHeight="1" s="43">
      <c r="A28" s="95" t="n"/>
      <c r="B28" s="129" t="inlineStr">
        <is>
          <t>2. Saldo AR (DB vs GL)</t>
        </is>
      </c>
      <c r="C28" s="129" t="inlineStr">
        <is>
          <t>Saldo por cada fuente y diferencia a conciliar.</t>
        </is>
      </c>
    </row>
    <row r="29" ht="15" customHeight="1" s="43">
      <c r="A29" s="95" t="n"/>
      <c r="B29" s="129" t="inlineStr">
        <is>
          <t>3. Conciliación</t>
        </is>
      </c>
      <c r="C29" s="129" t="inlineStr">
        <is>
          <t>Partidas conciliatorias y ajustes propuestos.</t>
        </is>
      </c>
    </row>
    <row r="30" ht="15" customHeight="1" s="43">
      <c r="A30" s="95" t="n"/>
      <c r="B30" s="129" t="inlineStr">
        <is>
          <t>4. Propuesta Automatización</t>
        </is>
      </c>
      <c r="C30" s="129" t="inlineStr">
        <is>
          <t>Flujo, herramientas y hoja de ruta.</t>
        </is>
      </c>
    </row>
    <row r="31" ht="15" customHeight="1" s="43">
      <c r="A31" s="95" t="n"/>
      <c r="B31" s="129" t="inlineStr">
        <is>
          <t>5. Puente Conciliación</t>
        </is>
      </c>
      <c r="C31" s="129" t="inlineStr">
        <is>
          <t>Descomposición con signo de la diferencia y % de residuo.</t>
        </is>
      </c>
    </row>
    <row r="32" ht="15" customHeight="1" s="43">
      <c r="A32" s="95" t="n"/>
      <c r="B32" s="129" t="inlineStr">
        <is>
          <t>6. Partidas sin contraparte</t>
        </is>
      </c>
      <c r="C32" s="129" t="inlineStr">
        <is>
          <t>Documentos sin pareja DB↔GL y fuentes faltantes.</t>
        </is>
      </c>
    </row>
    <row r="33" ht="15" customHeight="1" s="43">
      <c r="A33" s="95" t="n"/>
      <c r="B33" s="129" t="inlineStr">
        <is>
          <t>7. Contratistas</t>
        </is>
      </c>
      <c r="C33" s="129" t="inlineStr">
        <is>
          <t>Concentración y rotación de los 30 contratistas.</t>
        </is>
      </c>
    </row>
    <row r="34" ht="15" customHeight="1" s="43">
      <c r="A34" s="95" t="n"/>
      <c r="B34" s="129" t="inlineStr">
        <is>
          <t>8. Spread y modelo AR-AP</t>
        </is>
      </c>
      <c r="C34" s="129" t="inlineStr">
        <is>
          <t>Circuito de dos partidas (AR+AP) y take rate de Ontop (~3%).</t>
        </is>
      </c>
    </row>
    <row r="36" ht="30" customHeight="1" s="43">
      <c r="B36" s="132" t="inlineStr">
        <is>
          <t>Nota: este Excel es uno de los entregables; el deck (Gamma), el website/dashboard y el reporte ejecutivo (Word) complementan los hallazgos.</t>
        </is>
      </c>
    </row>
  </sheetData>
  <mergeCells count="1">
    <mergeCell ref="B36:C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6" customWidth="1" style="42" min="1" max="1"/>
    <col width="20" customWidth="1" style="42" min="2" max="6"/>
  </cols>
  <sheetData>
    <row r="1" ht="33.75" customHeight="1" s="43">
      <c r="A1" s="44" t="inlineStr">
        <is>
          <t>BUSINESS CASE — ANALISTA ACCOUNTS RECEIVABLE</t>
        </is>
      </c>
    </row>
    <row r="2" ht="18" customHeight="1" s="43">
      <c r="A2" s="45" t="inlineStr">
        <is>
          <t>Solución: estado de cuenta, conciliación DB vs contabilidad y propuesta de automatización  |  Cliente: ABC INC (CL001235)  |  USD</t>
        </is>
      </c>
    </row>
    <row r="4" ht="15" customHeight="1" s="43">
      <c r="A4" s="46" t="inlineStr">
        <is>
          <t>Resumen ejecutivo</t>
        </is>
      </c>
    </row>
    <row r="5" ht="48" customHeight="1" s="43">
      <c r="A5" s="47" t="inlineStr">
        <is>
          <t>Se construyó el estado de cuenta (saldo de Accounts Receivable) del cliente ABC INC a partir de la base de datos operativa, y se concilió contra la contabilidad (GL, cuenta 120000 – AR B2B).</t>
        </is>
      </c>
    </row>
    <row r="6" ht="48" customHeight="1" s="43">
      <c r="A6" s="47" t="inlineStr">
        <is>
          <t>El lado de facturación concilia con alta precisión: la diferencia neta de importes es de sólo ≈$83, más una reclasificación de notas de crédito (mismo importe, distinta numeración).</t>
        </is>
      </c>
    </row>
    <row r="7" ht="48" customHeight="1" s="43">
      <c r="A7" s="47" t="inlineStr">
        <is>
          <t>La diferencia de saldo entre ambas fuentes proviene principalmente del lado de cobros, que la contabilidad registra por múltiples mecanismos (Stripe/TPV, intercompañía, depósitos) frente a un pago neto único en la base de datos.</t>
        </is>
      </c>
    </row>
    <row r="8" ht="48" customHeight="1" s="43">
      <c r="A8" s="47" t="inlineStr">
        <is>
          <t>Se identificaron partidas concretas a ajustar/investigar: 2 facturas no contabilizadas ($293.32), un ajuste sin soporte ($2,214.96), fees de $15 no homologados ($180) y 2 documentos sólo en GL ($30).</t>
        </is>
      </c>
    </row>
    <row r="10" ht="15" customHeight="1" s="43">
      <c r="A10" s="46" t="inlineStr">
        <is>
          <t>Cifras clave (USD)</t>
        </is>
      </c>
    </row>
    <row r="11" ht="19.5" customHeight="1" s="43">
      <c r="A11" s="48" t="inlineStr">
        <is>
          <t>Saldo AR según DB</t>
        </is>
      </c>
      <c r="B11" s="49" t="n"/>
      <c r="C11" s="48" t="inlineStr">
        <is>
          <t>Saldo AR según GL</t>
        </is>
      </c>
      <c r="D11" s="49" t="n"/>
      <c r="E11" s="48" t="inlineStr">
        <is>
          <t>Diferencia a conciliar (GL–DB)</t>
        </is>
      </c>
      <c r="F11" s="49" t="n"/>
    </row>
    <row r="12" ht="25.5" customHeight="1" s="43">
      <c r="A12" s="50">
        <f>'2. Saldo AR (DB vs GL)'!B8</f>
        <v/>
      </c>
      <c r="B12" s="49" t="n"/>
      <c r="C12" s="50">
        <f>'2. Saldo AR (DB vs GL)'!B13</f>
        <v/>
      </c>
      <c r="D12" s="49" t="n"/>
      <c r="E12" s="50">
        <f>'2. Saldo AR (DB vs GL)'!B15</f>
        <v/>
      </c>
      <c r="F12" s="49" t="n"/>
    </row>
    <row r="14" ht="19.5" customHeight="1" s="43">
      <c r="A14" s="48" t="inlineStr">
        <is>
          <t>Total facturado al cliente</t>
        </is>
      </c>
      <c r="B14" s="49" t="n"/>
      <c r="C14" s="48" t="inlineStr">
        <is>
          <t>Total pagos recibidos</t>
        </is>
      </c>
      <c r="D14" s="49" t="n"/>
    </row>
    <row r="15" ht="25.5" customHeight="1" s="43">
      <c r="A15" s="50">
        <f>SUMIF('Datos DB'!E2:E587,"Invoiced",'Datos DB'!I2:I587)</f>
        <v/>
      </c>
      <c r="B15" s="49" t="n"/>
      <c r="C15" s="50">
        <f>SUMIF('Datos DB'!E2:E587,"Payment_Cashflow",'Datos DB'!K2:K587)</f>
        <v/>
      </c>
      <c r="D15" s="49" t="n"/>
    </row>
    <row r="18" ht="15" customHeight="1" s="43">
      <c r="A18" s="46" t="inlineStr">
        <is>
          <t>Contenido del archivo</t>
        </is>
      </c>
    </row>
    <row r="19" ht="15" customHeight="1" s="43">
      <c r="A19" s="51" t="inlineStr">
        <is>
          <t>1. Estado de Cuenta</t>
        </is>
      </c>
      <c r="B19" s="52" t="inlineStr">
        <is>
          <t>Estado de cuenta del cliente con cargos, abonos y saldo acumulado (listo para enviar).</t>
        </is>
      </c>
    </row>
    <row r="20" ht="15" customHeight="1" s="43">
      <c r="A20" s="51" t="inlineStr">
        <is>
          <t>2. Saldo AR (DB vs GL)</t>
        </is>
      </c>
      <c r="B20" s="52" t="inlineStr">
        <is>
          <t>Construcción del saldo por cada fuente y diferencia a conciliar.</t>
        </is>
      </c>
    </row>
    <row r="21" ht="15" customHeight="1" s="43">
      <c r="A21" s="51" t="inlineStr">
        <is>
          <t>3. Conciliación</t>
        </is>
      </c>
      <c r="B21" s="52" t="inlineStr">
        <is>
          <t>Partidas conciliatorias identificadas y ajustes propuestos.</t>
        </is>
      </c>
    </row>
    <row r="22" ht="15" customHeight="1" s="43">
      <c r="A22" s="51" t="inlineStr">
        <is>
          <t>4. Propuesta Automatización</t>
        </is>
      </c>
      <c r="B22" s="52" t="inlineStr">
        <is>
          <t>Flujo, herramientas y hoja de ruta para automatizar el proceso mensual.</t>
        </is>
      </c>
    </row>
    <row r="23" ht="15" customHeight="1" s="43">
      <c r="A23" s="51" t="inlineStr">
        <is>
          <t>Datos DB / Datos GL</t>
        </is>
      </c>
      <c r="B23" s="52" t="inlineStr">
        <is>
          <t>Fuentes de datos normalizadas (USD) que alimentan las fórmulas.</t>
        </is>
      </c>
    </row>
  </sheetData>
  <mergeCells count="21">
    <mergeCell ref="E12:F12"/>
    <mergeCell ref="A15:B15"/>
    <mergeCell ref="C15:D15"/>
    <mergeCell ref="A11:B11"/>
    <mergeCell ref="C14:D14"/>
    <mergeCell ref="B22:F22"/>
    <mergeCell ref="A1:H1"/>
    <mergeCell ref="B21:F21"/>
    <mergeCell ref="A5:F5"/>
    <mergeCell ref="A8:F8"/>
    <mergeCell ref="B23:F23"/>
    <mergeCell ref="A12:B12"/>
    <mergeCell ref="C12:D12"/>
    <mergeCell ref="C11:D11"/>
    <mergeCell ref="A2:H2"/>
    <mergeCell ref="E11:F11"/>
    <mergeCell ref="B19:F19"/>
    <mergeCell ref="A14:B14"/>
    <mergeCell ref="B20:F20"/>
    <mergeCell ref="A6:F6"/>
    <mergeCell ref="A7:F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58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42" min="1" max="1"/>
    <col width="10" customWidth="1" style="42" min="2" max="2"/>
    <col width="11" customWidth="1" style="42" min="3" max="3"/>
    <col width="13" customWidth="1" style="42" min="4" max="4"/>
    <col width="17" customWidth="1" style="42" min="5" max="5"/>
    <col width="30" customWidth="1" style="42" min="6" max="6"/>
    <col width="15" customWidth="1" style="42" min="7" max="7"/>
    <col width="8" customWidth="1" style="42" min="8" max="8"/>
    <col width="15" customWidth="1" style="42" min="9" max="9"/>
    <col width="13" customWidth="1" style="42" min="10" max="11"/>
  </cols>
  <sheetData>
    <row r="1" ht="27.75" customHeight="1" s="43">
      <c r="A1" s="53" t="inlineStr">
        <is>
          <t>Fecha</t>
        </is>
      </c>
      <c r="B1" s="53" t="inlineStr">
        <is>
          <t>Periodo</t>
        </is>
      </c>
      <c r="C1" s="53" t="inlineStr">
        <is>
          <t>Cliente</t>
        </is>
      </c>
      <c r="D1" s="53" t="inlineStr">
        <is>
          <t>Nombre Cliente</t>
        </is>
      </c>
      <c r="E1" s="53" t="inlineStr">
        <is>
          <t>Categoría</t>
        </is>
      </c>
      <c r="F1" s="53" t="inlineStr">
        <is>
          <t>Contratista</t>
        </is>
      </c>
      <c r="G1" s="53" t="inlineStr">
        <is>
          <t>N° Factura</t>
        </is>
      </c>
      <c r="H1" s="53" t="inlineStr">
        <is>
          <t>Moneda</t>
        </is>
      </c>
      <c r="I1" s="53" t="inlineStr">
        <is>
          <t>Facturado (USD)</t>
        </is>
      </c>
      <c r="J1" s="53" t="inlineStr">
        <is>
          <t>Ajuste (USD)</t>
        </is>
      </c>
      <c r="K1" s="53" t="inlineStr">
        <is>
          <t>Pago (USD)</t>
        </is>
      </c>
    </row>
    <row r="2" ht="15" customHeight="1" s="43">
      <c r="A2" s="54" t="n">
        <v>45127</v>
      </c>
      <c r="B2" s="55" t="inlineStr">
        <is>
          <t>2023-07</t>
        </is>
      </c>
      <c r="C2" s="55" t="inlineStr">
        <is>
          <t>CL001235</t>
        </is>
      </c>
      <c r="D2" s="55" t="inlineStr">
        <is>
          <t>ABC INC</t>
        </is>
      </c>
      <c r="E2" s="55" t="inlineStr">
        <is>
          <t>Invoiced</t>
        </is>
      </c>
      <c r="F2" s="55" t="inlineStr">
        <is>
          <t>ANDRES ROJAS</t>
        </is>
      </c>
      <c r="G2" s="55" t="inlineStr">
        <is>
          <t>ONTOP871520</t>
        </is>
      </c>
      <c r="H2" s="55" t="inlineStr">
        <is>
          <t>USD</t>
        </is>
      </c>
      <c r="I2" s="56" t="n">
        <v>2907.5</v>
      </c>
      <c r="J2" s="56" t="n">
        <v>0</v>
      </c>
      <c r="K2" s="56" t="n">
        <v>0</v>
      </c>
    </row>
    <row r="3" ht="15" customHeight="1" s="43">
      <c r="A3" s="54" t="n">
        <v>45131</v>
      </c>
      <c r="B3" s="55" t="inlineStr">
        <is>
          <t>2023-07</t>
        </is>
      </c>
      <c r="C3" s="55" t="inlineStr">
        <is>
          <t>CL001235</t>
        </is>
      </c>
      <c r="D3" s="55" t="inlineStr">
        <is>
          <t>ABC INC</t>
        </is>
      </c>
      <c r="E3" s="55" t="inlineStr">
        <is>
          <t>Payment_Cashflow</t>
        </is>
      </c>
      <c r="F3" s="55" t="n"/>
      <c r="G3" s="55" t="n"/>
      <c r="H3" s="55" t="n"/>
      <c r="I3" s="56" t="n">
        <v>0</v>
      </c>
      <c r="J3" s="56" t="n">
        <v>0</v>
      </c>
      <c r="K3" s="56" t="n">
        <v>2907.5</v>
      </c>
    </row>
    <row r="4" ht="15" customHeight="1" s="43">
      <c r="A4" s="54" t="n">
        <v>45132</v>
      </c>
      <c r="B4" s="55" t="inlineStr">
        <is>
          <t>2023-07</t>
        </is>
      </c>
      <c r="C4" s="55" t="inlineStr">
        <is>
          <t>CL001235</t>
        </is>
      </c>
      <c r="D4" s="55" t="inlineStr">
        <is>
          <t>ABC INC</t>
        </is>
      </c>
      <c r="E4" s="55" t="inlineStr">
        <is>
          <t>Invoiced</t>
        </is>
      </c>
      <c r="F4" s="55" t="inlineStr">
        <is>
          <t>MARÍA DEL MAR LOPEZ TASCÓN</t>
        </is>
      </c>
      <c r="G4" s="55" t="inlineStr">
        <is>
          <t>ONTOP872197</t>
        </is>
      </c>
      <c r="H4" s="55" t="inlineStr">
        <is>
          <t>USD</t>
        </is>
      </c>
      <c r="I4" s="56" t="n">
        <v>786.5</v>
      </c>
      <c r="J4" s="56" t="n">
        <v>0</v>
      </c>
      <c r="K4" s="56" t="n">
        <v>0</v>
      </c>
    </row>
    <row r="5" ht="15" customHeight="1" s="43">
      <c r="A5" s="54" t="n">
        <v>45133</v>
      </c>
      <c r="B5" s="55" t="inlineStr">
        <is>
          <t>2023-07</t>
        </is>
      </c>
      <c r="C5" s="55" t="inlineStr">
        <is>
          <t>CL001235</t>
        </is>
      </c>
      <c r="D5" s="55" t="inlineStr">
        <is>
          <t>ABC INC</t>
        </is>
      </c>
      <c r="E5" s="55" t="inlineStr">
        <is>
          <t>Payment_Cashflow</t>
        </is>
      </c>
      <c r="F5" s="55" t="n"/>
      <c r="G5" s="55" t="n"/>
      <c r="H5" s="55" t="n"/>
      <c r="I5" s="56" t="n">
        <v>0</v>
      </c>
      <c r="J5" s="56" t="n">
        <v>0</v>
      </c>
      <c r="K5" s="56" t="n">
        <v>786.5</v>
      </c>
    </row>
    <row r="6" ht="15" customHeight="1" s="43">
      <c r="A6" s="54" t="n">
        <v>45135</v>
      </c>
      <c r="B6" s="55" t="inlineStr">
        <is>
          <t>2023-07</t>
        </is>
      </c>
      <c r="C6" s="55" t="inlineStr">
        <is>
          <t>CL001235</t>
        </is>
      </c>
      <c r="D6" s="55" t="inlineStr">
        <is>
          <t>ABC INC</t>
        </is>
      </c>
      <c r="E6" s="55" t="inlineStr">
        <is>
          <t>Invoiced</t>
        </is>
      </c>
      <c r="F6" s="55" t="inlineStr">
        <is>
          <t>ANDRES ROJAS</t>
        </is>
      </c>
      <c r="G6" s="55" t="inlineStr">
        <is>
          <t>ONTOP871521</t>
        </is>
      </c>
      <c r="H6" s="55" t="inlineStr">
        <is>
          <t>USD</t>
        </is>
      </c>
      <c r="I6" s="56" t="n">
        <v>2525</v>
      </c>
      <c r="J6" s="56" t="n">
        <v>0</v>
      </c>
      <c r="K6" s="56" t="n">
        <v>0</v>
      </c>
    </row>
    <row r="7" ht="15" customHeight="1" s="43">
      <c r="A7" s="54" t="n">
        <v>45135</v>
      </c>
      <c r="B7" s="55" t="inlineStr">
        <is>
          <t>2023-07</t>
        </is>
      </c>
      <c r="C7" s="55" t="inlineStr">
        <is>
          <t>CL001235</t>
        </is>
      </c>
      <c r="D7" s="55" t="inlineStr">
        <is>
          <t>ABC INC</t>
        </is>
      </c>
      <c r="E7" s="55" t="inlineStr">
        <is>
          <t>Invoiced</t>
        </is>
      </c>
      <c r="F7" s="55" t="inlineStr">
        <is>
          <t>MARÍA DEL MAR LOPEZ TASCÓN</t>
        </is>
      </c>
      <c r="G7" s="55" t="inlineStr">
        <is>
          <t>ONTOP872194</t>
        </is>
      </c>
      <c r="H7" s="55" t="inlineStr">
        <is>
          <t>USD</t>
        </is>
      </c>
      <c r="I7" s="56" t="n">
        <v>252.5</v>
      </c>
      <c r="J7" s="56" t="n">
        <v>0</v>
      </c>
      <c r="K7" s="56" t="n">
        <v>0</v>
      </c>
    </row>
    <row r="8" ht="15" customHeight="1" s="43">
      <c r="A8" s="54" t="n">
        <v>45139</v>
      </c>
      <c r="B8" s="55" t="inlineStr">
        <is>
          <t>2023-08</t>
        </is>
      </c>
      <c r="C8" s="55" t="inlineStr">
        <is>
          <t>CL001235</t>
        </is>
      </c>
      <c r="D8" s="55" t="inlineStr">
        <is>
          <t>ABC INC</t>
        </is>
      </c>
      <c r="E8" s="55" t="inlineStr">
        <is>
          <t>Payment_Cashflow</t>
        </is>
      </c>
      <c r="F8" s="55" t="n"/>
      <c r="G8" s="55" t="n"/>
      <c r="H8" s="55" t="n"/>
      <c r="I8" s="56" t="n">
        <v>0</v>
      </c>
      <c r="J8" s="56" t="n">
        <v>0</v>
      </c>
      <c r="K8" s="56" t="n">
        <v>2777.5</v>
      </c>
    </row>
    <row r="9" ht="15" customHeight="1" s="43">
      <c r="A9" s="54" t="n">
        <v>45152</v>
      </c>
      <c r="B9" s="55" t="inlineStr">
        <is>
          <t>2023-08</t>
        </is>
      </c>
      <c r="C9" s="55" t="inlineStr">
        <is>
          <t>CL001235</t>
        </is>
      </c>
      <c r="D9" s="55" t="inlineStr">
        <is>
          <t>ABC INC</t>
        </is>
      </c>
      <c r="E9" s="55" t="inlineStr">
        <is>
          <t>Invoiced</t>
        </is>
      </c>
      <c r="F9" s="55" t="inlineStr">
        <is>
          <t>ANDRES ROJAS</t>
        </is>
      </c>
      <c r="G9" s="55" t="inlineStr">
        <is>
          <t>ONTOP872173</t>
        </is>
      </c>
      <c r="H9" s="55" t="inlineStr">
        <is>
          <t>USD</t>
        </is>
      </c>
      <c r="I9" s="56" t="n">
        <v>2554</v>
      </c>
      <c r="J9" s="56" t="n">
        <v>0</v>
      </c>
      <c r="K9" s="56" t="n">
        <v>0</v>
      </c>
    </row>
    <row r="10" ht="15" customHeight="1" s="43">
      <c r="A10" s="54" t="n">
        <v>45152</v>
      </c>
      <c r="B10" s="55" t="inlineStr">
        <is>
          <t>2023-08</t>
        </is>
      </c>
      <c r="C10" s="55" t="inlineStr">
        <is>
          <t>CL001235</t>
        </is>
      </c>
      <c r="D10" s="55" t="inlineStr">
        <is>
          <t>ABC INC</t>
        </is>
      </c>
      <c r="E10" s="55" t="inlineStr">
        <is>
          <t>Invoiced</t>
        </is>
      </c>
      <c r="F10" s="55" t="inlineStr">
        <is>
          <t>MARÍA DEL MAR LOPEZ TASCÓN</t>
        </is>
      </c>
      <c r="G10" s="55" t="inlineStr">
        <is>
          <t>ONTOP872270</t>
        </is>
      </c>
      <c r="H10" s="55" t="inlineStr">
        <is>
          <t>USD</t>
        </is>
      </c>
      <c r="I10" s="56" t="n">
        <v>281.5</v>
      </c>
      <c r="J10" s="56" t="n">
        <v>0</v>
      </c>
      <c r="K10" s="56" t="n">
        <v>0</v>
      </c>
    </row>
    <row r="11" ht="15" customHeight="1" s="43">
      <c r="A11" s="54" t="n">
        <v>45154</v>
      </c>
      <c r="B11" s="55" t="inlineStr">
        <is>
          <t>2023-08</t>
        </is>
      </c>
      <c r="C11" s="55" t="inlineStr">
        <is>
          <t>CL001235</t>
        </is>
      </c>
      <c r="D11" s="55" t="inlineStr">
        <is>
          <t>ABC INC</t>
        </is>
      </c>
      <c r="E11" s="55" t="inlineStr">
        <is>
          <t>Payment_Cashflow</t>
        </is>
      </c>
      <c r="F11" s="55" t="n"/>
      <c r="G11" s="55" t="n"/>
      <c r="H11" s="55" t="n"/>
      <c r="I11" s="56" t="n">
        <v>0</v>
      </c>
      <c r="J11" s="56" t="n">
        <v>0</v>
      </c>
      <c r="K11" s="56" t="n">
        <v>2835.5</v>
      </c>
    </row>
    <row r="12" ht="15" customHeight="1" s="43">
      <c r="A12" s="54" t="n">
        <v>45163</v>
      </c>
      <c r="B12" s="55" t="inlineStr">
        <is>
          <t>2023-08</t>
        </is>
      </c>
      <c r="C12" s="55" t="inlineStr">
        <is>
          <t>CL001235</t>
        </is>
      </c>
      <c r="D12" s="55" t="inlineStr">
        <is>
          <t>ABC INC</t>
        </is>
      </c>
      <c r="E12" s="55" t="inlineStr">
        <is>
          <t>Invoiced</t>
        </is>
      </c>
      <c r="F12" s="55" t="inlineStr">
        <is>
          <t>ANDRES ROJAS</t>
        </is>
      </c>
      <c r="G12" s="55" t="inlineStr">
        <is>
          <t>ONTOP872168</t>
        </is>
      </c>
      <c r="H12" s="55" t="inlineStr">
        <is>
          <t>USD</t>
        </is>
      </c>
      <c r="I12" s="56" t="n">
        <v>2525</v>
      </c>
      <c r="J12" s="56" t="n">
        <v>0</v>
      </c>
      <c r="K12" s="56" t="n">
        <v>0</v>
      </c>
    </row>
    <row r="13" ht="15" customHeight="1" s="43">
      <c r="A13" s="54" t="n">
        <v>45163</v>
      </c>
      <c r="B13" s="55" t="inlineStr">
        <is>
          <t>2023-08</t>
        </is>
      </c>
      <c r="C13" s="55" t="inlineStr">
        <is>
          <t>CL001235</t>
        </is>
      </c>
      <c r="D13" s="55" t="inlineStr">
        <is>
          <t>ABC INC</t>
        </is>
      </c>
      <c r="E13" s="55" t="inlineStr">
        <is>
          <t>Invoiced</t>
        </is>
      </c>
      <c r="F13" s="55" t="inlineStr">
        <is>
          <t>CARLOS EDUARDO GALLEGO HERNÁNDEZ</t>
        </is>
      </c>
      <c r="G13" s="55" t="inlineStr">
        <is>
          <t>ONTOP910992</t>
        </is>
      </c>
      <c r="H13" s="55" t="inlineStr">
        <is>
          <t>USD</t>
        </is>
      </c>
      <c r="I13" s="56" t="n">
        <v>2806.5</v>
      </c>
      <c r="J13" s="56" t="n">
        <v>0</v>
      </c>
      <c r="K13" s="56" t="n">
        <v>0</v>
      </c>
    </row>
    <row r="14" ht="15" customHeight="1" s="43">
      <c r="A14" s="54" t="n">
        <v>45163</v>
      </c>
      <c r="B14" s="55" t="inlineStr">
        <is>
          <t>2023-08</t>
        </is>
      </c>
      <c r="C14" s="55" t="inlineStr">
        <is>
          <t>CL001235</t>
        </is>
      </c>
      <c r="D14" s="55" t="inlineStr">
        <is>
          <t>ABC INC</t>
        </is>
      </c>
      <c r="E14" s="55" t="inlineStr">
        <is>
          <t>Invoiced</t>
        </is>
      </c>
      <c r="F14" s="55" t="inlineStr">
        <is>
          <t>MARÍA DEL MAR LOPEZ TASCÓN</t>
        </is>
      </c>
      <c r="G14" s="55" t="inlineStr">
        <is>
          <t>ONTOP872273</t>
        </is>
      </c>
      <c r="H14" s="55" t="inlineStr">
        <is>
          <t>USD</t>
        </is>
      </c>
      <c r="I14" s="56" t="n">
        <v>252.5</v>
      </c>
      <c r="J14" s="56" t="n">
        <v>0</v>
      </c>
      <c r="K14" s="56" t="n">
        <v>0</v>
      </c>
    </row>
    <row r="15" ht="15" customHeight="1" s="43">
      <c r="A15" s="54" t="n">
        <v>45167</v>
      </c>
      <c r="B15" s="55" t="inlineStr">
        <is>
          <t>2023-08</t>
        </is>
      </c>
      <c r="C15" s="55" t="inlineStr">
        <is>
          <t>CL001235</t>
        </is>
      </c>
      <c r="D15" s="55" t="inlineStr">
        <is>
          <t>ABC INC</t>
        </is>
      </c>
      <c r="E15" s="55" t="inlineStr">
        <is>
          <t>Invoiced</t>
        </is>
      </c>
      <c r="F15" s="55" t="inlineStr">
        <is>
          <t>HUGO BAYONA</t>
        </is>
      </c>
      <c r="G15" s="55" t="inlineStr">
        <is>
          <t>ONTOP883989</t>
        </is>
      </c>
      <c r="H15" s="55" t="inlineStr">
        <is>
          <t>USD</t>
        </is>
      </c>
      <c r="I15" s="56" t="n">
        <v>789.03</v>
      </c>
      <c r="J15" s="56" t="n">
        <v>0</v>
      </c>
      <c r="K15" s="56" t="n">
        <v>0</v>
      </c>
    </row>
    <row r="16" ht="15" customHeight="1" s="43">
      <c r="A16" s="54" t="n">
        <v>45167</v>
      </c>
      <c r="B16" s="55" t="inlineStr">
        <is>
          <t>2023-08</t>
        </is>
      </c>
      <c r="C16" s="55" t="inlineStr">
        <is>
          <t>CL001235</t>
        </is>
      </c>
      <c r="D16" s="55" t="inlineStr">
        <is>
          <t>ABC INC</t>
        </is>
      </c>
      <c r="E16" s="55" t="inlineStr">
        <is>
          <t>Invoiced</t>
        </is>
      </c>
      <c r="F16" s="55" t="inlineStr">
        <is>
          <t>JUAN DAVID AYCARDI LOPERA</t>
        </is>
      </c>
      <c r="G16" s="55" t="inlineStr">
        <is>
          <t>FTE000881</t>
        </is>
      </c>
      <c r="H16" s="55" t="inlineStr">
        <is>
          <t>USD</t>
        </is>
      </c>
      <c r="I16" s="56" t="n">
        <v>1153.67</v>
      </c>
      <c r="J16" s="56" t="n">
        <v>0</v>
      </c>
      <c r="K16" s="56" t="n">
        <v>0</v>
      </c>
    </row>
    <row r="17" ht="15" customHeight="1" s="43">
      <c r="A17" s="54" t="n">
        <v>45167</v>
      </c>
      <c r="B17" s="55" t="inlineStr">
        <is>
          <t>2023-08</t>
        </is>
      </c>
      <c r="C17" s="55" t="inlineStr">
        <is>
          <t>CL001235</t>
        </is>
      </c>
      <c r="D17" s="55" t="inlineStr">
        <is>
          <t>ABC INC</t>
        </is>
      </c>
      <c r="E17" s="55" t="inlineStr">
        <is>
          <t>Payment_Cashflow</t>
        </is>
      </c>
      <c r="F17" s="55" t="n"/>
      <c r="G17" s="55" t="n"/>
      <c r="H17" s="55" t="n"/>
      <c r="I17" s="56" t="n">
        <v>0</v>
      </c>
      <c r="J17" s="56" t="n">
        <v>0</v>
      </c>
      <c r="K17" s="56" t="n">
        <v>5584</v>
      </c>
    </row>
    <row r="18" ht="15" customHeight="1" s="43">
      <c r="A18" s="54" t="n">
        <v>45170</v>
      </c>
      <c r="B18" s="55" t="inlineStr">
        <is>
          <t>2023-09</t>
        </is>
      </c>
      <c r="C18" s="55" t="inlineStr">
        <is>
          <t>CL001235</t>
        </is>
      </c>
      <c r="D18" s="55" t="inlineStr">
        <is>
          <t>ABC INC</t>
        </is>
      </c>
      <c r="E18" s="55" t="inlineStr">
        <is>
          <t>Payment_Cashflow</t>
        </is>
      </c>
      <c r="F18" s="55" t="n"/>
      <c r="G18" s="55" t="n"/>
      <c r="H18" s="55" t="n"/>
      <c r="I18" s="56" t="n">
        <v>0</v>
      </c>
      <c r="J18" s="56" t="n">
        <v>0</v>
      </c>
      <c r="K18" s="56" t="n">
        <v>789.02</v>
      </c>
    </row>
    <row r="19" ht="15" customHeight="1" s="43">
      <c r="A19" s="54" t="n">
        <v>45183</v>
      </c>
      <c r="B19" s="55" t="inlineStr">
        <is>
          <t>2023-09</t>
        </is>
      </c>
      <c r="C19" s="55" t="inlineStr">
        <is>
          <t>CL001235</t>
        </is>
      </c>
      <c r="D19" s="55" t="inlineStr">
        <is>
          <t>ABC INC</t>
        </is>
      </c>
      <c r="E19" s="55" t="inlineStr">
        <is>
          <t>Invoiced</t>
        </is>
      </c>
      <c r="F19" s="55" t="inlineStr">
        <is>
          <t>MARÍA DEL MAR LOPEZ TASCÓN</t>
        </is>
      </c>
      <c r="G19" s="55" t="inlineStr">
        <is>
          <t>ONTOP939704</t>
        </is>
      </c>
      <c r="H19" s="55" t="inlineStr">
        <is>
          <t>USD</t>
        </is>
      </c>
      <c r="I19" s="56" t="n">
        <v>1515</v>
      </c>
      <c r="J19" s="56" t="n">
        <v>0</v>
      </c>
      <c r="K19" s="56" t="n">
        <v>0</v>
      </c>
    </row>
    <row r="20" ht="15" customHeight="1" s="43">
      <c r="A20" s="54" t="n">
        <v>45183</v>
      </c>
      <c r="B20" s="55" t="inlineStr">
        <is>
          <t>2023-09</t>
        </is>
      </c>
      <c r="C20" s="55" t="inlineStr">
        <is>
          <t>CL001235</t>
        </is>
      </c>
      <c r="D20" s="55" t="inlineStr">
        <is>
          <t>ABC INC</t>
        </is>
      </c>
      <c r="E20" s="55" t="inlineStr">
        <is>
          <t>Invoiced</t>
        </is>
      </c>
      <c r="F20" s="55" t="inlineStr">
        <is>
          <t>MARÍA DEL MAR LOPEZ TASCÓN</t>
        </is>
      </c>
      <c r="G20" s="55" t="inlineStr">
        <is>
          <t>ONTOP895518</t>
        </is>
      </c>
      <c r="H20" s="55" t="inlineStr">
        <is>
          <t>USD</t>
        </is>
      </c>
      <c r="I20" s="56" t="n">
        <v>281.5</v>
      </c>
      <c r="J20" s="56" t="n">
        <v>0</v>
      </c>
      <c r="K20" s="56" t="n">
        <v>0</v>
      </c>
    </row>
    <row r="21" ht="15" customHeight="1" s="43">
      <c r="A21" s="54" t="n">
        <v>45183</v>
      </c>
      <c r="B21" s="55" t="inlineStr">
        <is>
          <t>2023-09</t>
        </is>
      </c>
      <c r="C21" s="55" t="inlineStr">
        <is>
          <t>CL001235</t>
        </is>
      </c>
      <c r="D21" s="55" t="inlineStr">
        <is>
          <t>ABC INC</t>
        </is>
      </c>
      <c r="E21" s="55" t="inlineStr">
        <is>
          <t>Invoiced</t>
        </is>
      </c>
      <c r="F21" s="55" t="inlineStr">
        <is>
          <t>ANDRES ROJAS</t>
        </is>
      </c>
      <c r="G21" s="55" t="inlineStr">
        <is>
          <t>ONTOP893203</t>
        </is>
      </c>
      <c r="H21" s="55" t="inlineStr">
        <is>
          <t>USD</t>
        </is>
      </c>
      <c r="I21" s="56" t="n">
        <v>2554</v>
      </c>
      <c r="J21" s="56" t="n">
        <v>0</v>
      </c>
      <c r="K21" s="56" t="n">
        <v>0</v>
      </c>
    </row>
    <row r="22" ht="15" customHeight="1" s="43">
      <c r="A22" s="54" t="n">
        <v>45183</v>
      </c>
      <c r="B22" s="55" t="inlineStr">
        <is>
          <t>2023-09</t>
        </is>
      </c>
      <c r="C22" s="55" t="inlineStr">
        <is>
          <t>CL001235</t>
        </is>
      </c>
      <c r="D22" s="55" t="inlineStr">
        <is>
          <t>ABC INC</t>
        </is>
      </c>
      <c r="E22" s="55" t="inlineStr">
        <is>
          <t>Invoiced</t>
        </is>
      </c>
      <c r="F22" s="55" t="inlineStr">
        <is>
          <t>CARLOS EDUARDO GALLEGO HERNÁNDEZ</t>
        </is>
      </c>
      <c r="G22" s="55" t="inlineStr">
        <is>
          <t>ONTOP910993</t>
        </is>
      </c>
      <c r="H22" s="55" t="inlineStr">
        <is>
          <t>USD</t>
        </is>
      </c>
      <c r="I22" s="56" t="n">
        <v>2806.5</v>
      </c>
      <c r="J22" s="56" t="n">
        <v>0</v>
      </c>
      <c r="K22" s="56" t="n">
        <v>0</v>
      </c>
    </row>
    <row r="23" ht="15" customHeight="1" s="43">
      <c r="A23" s="54" t="n">
        <v>45183</v>
      </c>
      <c r="B23" s="55" t="inlineStr">
        <is>
          <t>2023-09</t>
        </is>
      </c>
      <c r="C23" s="55" t="inlineStr">
        <is>
          <t>CL001235</t>
        </is>
      </c>
      <c r="D23" s="55" t="inlineStr">
        <is>
          <t>ABC INC</t>
        </is>
      </c>
      <c r="E23" s="55" t="inlineStr">
        <is>
          <t>Invoiced</t>
        </is>
      </c>
      <c r="F23" s="55" t="inlineStr">
        <is>
          <t>HUGO BAYONA</t>
        </is>
      </c>
      <c r="G23" s="55" t="inlineStr">
        <is>
          <t>ONTOP890143</t>
        </is>
      </c>
      <c r="H23" s="55" t="inlineStr">
        <is>
          <t>USD</t>
        </is>
      </c>
      <c r="I23" s="56" t="n">
        <v>736</v>
      </c>
      <c r="J23" s="56" t="n">
        <v>0</v>
      </c>
      <c r="K23" s="56" t="n">
        <v>0</v>
      </c>
    </row>
    <row r="24" ht="15" customHeight="1" s="43">
      <c r="A24" s="54" t="n">
        <v>45187</v>
      </c>
      <c r="B24" s="55" t="inlineStr">
        <is>
          <t>2023-09</t>
        </is>
      </c>
      <c r="C24" s="55" t="inlineStr">
        <is>
          <t>CL001235</t>
        </is>
      </c>
      <c r="D24" s="55" t="inlineStr">
        <is>
          <t>ABC INC</t>
        </is>
      </c>
      <c r="E24" s="55" t="inlineStr">
        <is>
          <t>Invoiced</t>
        </is>
      </c>
      <c r="F24" s="55" t="inlineStr">
        <is>
          <t>JUAN DAVID AYCARDI LOPERA</t>
        </is>
      </c>
      <c r="G24" s="55" t="inlineStr">
        <is>
          <t>FTE000902</t>
        </is>
      </c>
      <c r="H24" s="55" t="inlineStr">
        <is>
          <t>USD</t>
        </is>
      </c>
      <c r="I24" s="56" t="n">
        <v>1614.05</v>
      </c>
      <c r="J24" s="56" t="n">
        <v>0</v>
      </c>
      <c r="K24" s="56" t="n">
        <v>0</v>
      </c>
    </row>
    <row r="25" ht="15" customHeight="1" s="43">
      <c r="A25" s="54" t="n">
        <v>45187</v>
      </c>
      <c r="B25" s="55" t="inlineStr">
        <is>
          <t>2023-09</t>
        </is>
      </c>
      <c r="C25" s="55" t="inlineStr">
        <is>
          <t>CL001235</t>
        </is>
      </c>
      <c r="D25" s="55" t="inlineStr">
        <is>
          <t>ABC INC</t>
        </is>
      </c>
      <c r="E25" s="55" t="inlineStr">
        <is>
          <t>Payment_Cashflow</t>
        </is>
      </c>
      <c r="F25" s="55" t="n"/>
      <c r="G25" s="55" t="n"/>
      <c r="H25" s="55" t="n"/>
      <c r="I25" s="56" t="n">
        <v>0</v>
      </c>
      <c r="J25" s="56" t="n">
        <v>0</v>
      </c>
      <c r="K25" s="56" t="n">
        <v>9046.67</v>
      </c>
    </row>
    <row r="26" ht="15" customHeight="1" s="43">
      <c r="A26" s="54" t="n">
        <v>45198</v>
      </c>
      <c r="B26" s="55" t="inlineStr">
        <is>
          <t>2023-09</t>
        </is>
      </c>
      <c r="C26" s="55" t="inlineStr">
        <is>
          <t>CL001235</t>
        </is>
      </c>
      <c r="D26" s="55" t="inlineStr">
        <is>
          <t>ABC INC</t>
        </is>
      </c>
      <c r="E26" s="55" t="inlineStr">
        <is>
          <t>Invoiced</t>
        </is>
      </c>
      <c r="F26" s="55" t="inlineStr">
        <is>
          <t>ANDRES ROJAS</t>
        </is>
      </c>
      <c r="G26" s="55" t="inlineStr">
        <is>
          <t>ONTOP893204</t>
        </is>
      </c>
      <c r="H26" s="55" t="inlineStr">
        <is>
          <t>USD</t>
        </is>
      </c>
      <c r="I26" s="56" t="n">
        <v>2525</v>
      </c>
      <c r="J26" s="56" t="n">
        <v>0</v>
      </c>
      <c r="K26" s="56" t="n">
        <v>0</v>
      </c>
    </row>
    <row r="27" ht="15" customHeight="1" s="43">
      <c r="A27" s="54" t="n">
        <v>45198</v>
      </c>
      <c r="B27" s="55" t="inlineStr">
        <is>
          <t>2023-09</t>
        </is>
      </c>
      <c r="C27" s="55" t="inlineStr">
        <is>
          <t>CL001235</t>
        </is>
      </c>
      <c r="D27" s="55" t="inlineStr">
        <is>
          <t>ABC INC</t>
        </is>
      </c>
      <c r="E27" s="55" t="inlineStr">
        <is>
          <t>Invoiced</t>
        </is>
      </c>
      <c r="F27" s="55" t="inlineStr">
        <is>
          <t>CARLOS EDUARDO GALLEGO HERNÁNDEZ</t>
        </is>
      </c>
      <c r="G27" s="55" t="inlineStr">
        <is>
          <t>ONTOP910994</t>
        </is>
      </c>
      <c r="H27" s="55" t="inlineStr">
        <is>
          <t>USD</t>
        </is>
      </c>
      <c r="I27" s="56" t="n">
        <v>2777.5</v>
      </c>
      <c r="J27" s="56" t="n">
        <v>0</v>
      </c>
      <c r="K27" s="56" t="n">
        <v>0</v>
      </c>
    </row>
    <row r="28" ht="15" customHeight="1" s="43">
      <c r="A28" s="54" t="n">
        <v>45198</v>
      </c>
      <c r="B28" s="55" t="inlineStr">
        <is>
          <t>2023-09</t>
        </is>
      </c>
      <c r="C28" s="55" t="inlineStr">
        <is>
          <t>CL001235</t>
        </is>
      </c>
      <c r="D28" s="55" t="inlineStr">
        <is>
          <t>ABC INC</t>
        </is>
      </c>
      <c r="E28" s="55" t="inlineStr">
        <is>
          <t>Invoiced</t>
        </is>
      </c>
      <c r="F28" s="55" t="inlineStr">
        <is>
          <t>MARÍA DEL MAR LOPEZ TASCÓN</t>
        </is>
      </c>
      <c r="G28" s="55" t="inlineStr">
        <is>
          <t>ONTOP895519</t>
        </is>
      </c>
      <c r="H28" s="55" t="inlineStr">
        <is>
          <t>USD</t>
        </is>
      </c>
      <c r="I28" s="56" t="n">
        <v>252.5</v>
      </c>
      <c r="J28" s="56" t="n">
        <v>0</v>
      </c>
      <c r="K28" s="56" t="n">
        <v>0</v>
      </c>
    </row>
    <row r="29" ht="15" customHeight="1" s="43">
      <c r="A29" s="54" t="n">
        <v>45201</v>
      </c>
      <c r="B29" s="55" t="inlineStr">
        <is>
          <t>2023-10</t>
        </is>
      </c>
      <c r="C29" s="55" t="inlineStr">
        <is>
          <t>CL001235</t>
        </is>
      </c>
      <c r="D29" s="55" t="inlineStr">
        <is>
          <t>ABC INC</t>
        </is>
      </c>
      <c r="E29" s="55" t="inlineStr">
        <is>
          <t>Payment_Cashflow</t>
        </is>
      </c>
      <c r="F29" s="55" t="n"/>
      <c r="G29" s="55" t="n"/>
      <c r="H29" s="55" t="n"/>
      <c r="I29" s="56" t="n">
        <v>0</v>
      </c>
      <c r="J29" s="56" t="n">
        <v>0</v>
      </c>
      <c r="K29" s="56" t="n">
        <v>5555</v>
      </c>
    </row>
    <row r="30" ht="15" customHeight="1" s="43">
      <c r="A30" s="54" t="n">
        <v>45204</v>
      </c>
      <c r="B30" s="55" t="inlineStr">
        <is>
          <t>2023-10</t>
        </is>
      </c>
      <c r="C30" s="55" t="inlineStr">
        <is>
          <t>CL001235</t>
        </is>
      </c>
      <c r="D30" s="55" t="inlineStr">
        <is>
          <t>ABC INC</t>
        </is>
      </c>
      <c r="E30" s="55" t="inlineStr">
        <is>
          <t>Payment_Cashflow</t>
        </is>
      </c>
      <c r="F30" s="55" t="n"/>
      <c r="G30" s="55" t="n"/>
      <c r="H30" s="55" t="n"/>
      <c r="I30" s="56" t="n">
        <v>0</v>
      </c>
      <c r="J30" s="56" t="n">
        <v>0</v>
      </c>
      <c r="K30" s="56" t="n">
        <v>5555</v>
      </c>
    </row>
    <row r="31" ht="15" customHeight="1" s="43">
      <c r="A31" s="54" t="n">
        <v>45218</v>
      </c>
      <c r="B31" s="55" t="inlineStr">
        <is>
          <t>2023-10</t>
        </is>
      </c>
      <c r="C31" s="55" t="inlineStr">
        <is>
          <t>CL001235</t>
        </is>
      </c>
      <c r="D31" s="55" t="inlineStr">
        <is>
          <t>ABC INC</t>
        </is>
      </c>
      <c r="E31" s="55" t="inlineStr">
        <is>
          <t>Invoiced</t>
        </is>
      </c>
      <c r="F31" s="55" t="inlineStr">
        <is>
          <t>ANDRES ROJAS</t>
        </is>
      </c>
      <c r="G31" s="55" t="inlineStr">
        <is>
          <t>ONTOP921281</t>
        </is>
      </c>
      <c r="H31" s="55" t="inlineStr">
        <is>
          <t>USD</t>
        </is>
      </c>
      <c r="I31" s="56" t="n">
        <v>2554</v>
      </c>
      <c r="J31" s="56" t="n">
        <v>0</v>
      </c>
      <c r="K31" s="56" t="n">
        <v>0</v>
      </c>
    </row>
    <row r="32" ht="15" customHeight="1" s="43">
      <c r="A32" s="54" t="n">
        <v>45218</v>
      </c>
      <c r="B32" s="55" t="inlineStr">
        <is>
          <t>2023-10</t>
        </is>
      </c>
      <c r="C32" s="55" t="inlineStr">
        <is>
          <t>CL001235</t>
        </is>
      </c>
      <c r="D32" s="55" t="inlineStr">
        <is>
          <t>ABC INC</t>
        </is>
      </c>
      <c r="E32" s="55" t="inlineStr">
        <is>
          <t>Invoiced</t>
        </is>
      </c>
      <c r="F32" s="55" t="inlineStr">
        <is>
          <t>CARLOS EDUARDO GALLEGO HERNÁNDEZ</t>
        </is>
      </c>
      <c r="G32" s="55" t="inlineStr">
        <is>
          <t>ONTOP926274</t>
        </is>
      </c>
      <c r="H32" s="55" t="inlineStr">
        <is>
          <t>USD</t>
        </is>
      </c>
      <c r="I32" s="56" t="n">
        <v>2806.5</v>
      </c>
      <c r="J32" s="56" t="n">
        <v>0</v>
      </c>
      <c r="K32" s="56" t="n">
        <v>0</v>
      </c>
    </row>
    <row r="33" ht="15" customHeight="1" s="43">
      <c r="A33" s="54" t="n">
        <v>45218</v>
      </c>
      <c r="B33" s="55" t="inlineStr">
        <is>
          <t>2023-10</t>
        </is>
      </c>
      <c r="C33" s="55" t="inlineStr">
        <is>
          <t>CL001235</t>
        </is>
      </c>
      <c r="D33" s="55" t="inlineStr">
        <is>
          <t>ABC INC</t>
        </is>
      </c>
      <c r="E33" s="55" t="inlineStr">
        <is>
          <t>Invoiced</t>
        </is>
      </c>
      <c r="F33" s="55" t="inlineStr">
        <is>
          <t>MARÍA DEL MAR LOPEZ TASCÓN</t>
        </is>
      </c>
      <c r="G33" s="55" t="inlineStr">
        <is>
          <t>ONTOP924249</t>
        </is>
      </c>
      <c r="H33" s="55" t="inlineStr">
        <is>
          <t>USD</t>
        </is>
      </c>
      <c r="I33" s="56" t="n">
        <v>281.5</v>
      </c>
      <c r="J33" s="56" t="n">
        <v>0</v>
      </c>
      <c r="K33" s="56" t="n">
        <v>0</v>
      </c>
    </row>
    <row r="34" ht="15" customHeight="1" s="43">
      <c r="A34" s="54" t="n">
        <v>45218</v>
      </c>
      <c r="B34" s="55" t="inlineStr">
        <is>
          <t>2023-10</t>
        </is>
      </c>
      <c r="C34" s="55" t="inlineStr">
        <is>
          <t>CL001235</t>
        </is>
      </c>
      <c r="D34" s="55" t="inlineStr">
        <is>
          <t>ABC INC</t>
        </is>
      </c>
      <c r="E34" s="55" t="inlineStr">
        <is>
          <t>Payment_Cashflow</t>
        </is>
      </c>
      <c r="F34" s="55" t="n"/>
      <c r="G34" s="55" t="n"/>
      <c r="H34" s="55" t="n"/>
      <c r="I34" s="56" t="n">
        <v>0</v>
      </c>
      <c r="J34" s="56" t="n">
        <v>0</v>
      </c>
      <c r="K34" s="56" t="n">
        <v>5642</v>
      </c>
    </row>
    <row r="35" ht="15" customHeight="1" s="43">
      <c r="A35" s="54" t="n">
        <v>45219</v>
      </c>
      <c r="B35" s="55" t="inlineStr">
        <is>
          <t>2023-10</t>
        </is>
      </c>
      <c r="C35" s="55" t="inlineStr">
        <is>
          <t>CL001235</t>
        </is>
      </c>
      <c r="D35" s="55" t="inlineStr">
        <is>
          <t>ABC INC</t>
        </is>
      </c>
      <c r="E35" s="55" t="inlineStr">
        <is>
          <t>Invoiced</t>
        </is>
      </c>
      <c r="F35" s="55" t="inlineStr">
        <is>
          <t>JUAN DAVID AYCARDI LOPERA</t>
        </is>
      </c>
      <c r="G35" s="55" t="inlineStr">
        <is>
          <t>FTE000948</t>
        </is>
      </c>
      <c r="H35" s="55" t="inlineStr">
        <is>
          <t>USD</t>
        </is>
      </c>
      <c r="I35" s="56" t="n">
        <v>1471.8</v>
      </c>
      <c r="J35" s="56" t="n">
        <v>0</v>
      </c>
      <c r="K35" s="56" t="n">
        <v>0</v>
      </c>
    </row>
    <row r="36" ht="15" customHeight="1" s="43">
      <c r="A36" s="54" t="n">
        <v>45224</v>
      </c>
      <c r="B36" s="55" t="inlineStr">
        <is>
          <t>2023-10</t>
        </is>
      </c>
      <c r="C36" s="55" t="inlineStr">
        <is>
          <t>CL001235</t>
        </is>
      </c>
      <c r="D36" s="55" t="inlineStr">
        <is>
          <t>ABC INC</t>
        </is>
      </c>
      <c r="E36" s="55" t="inlineStr">
        <is>
          <t>Payment_Cashflow</t>
        </is>
      </c>
      <c r="F36" s="55" t="n"/>
      <c r="G36" s="55" t="n"/>
      <c r="H36" s="55" t="n"/>
      <c r="I36" s="56" t="n">
        <v>0</v>
      </c>
      <c r="J36" s="56" t="n">
        <v>0</v>
      </c>
      <c r="K36" s="56" t="n">
        <v>-3940.94</v>
      </c>
    </row>
    <row r="37" ht="15" customHeight="1" s="43">
      <c r="A37" s="54" t="n">
        <v>45229</v>
      </c>
      <c r="B37" s="55" t="inlineStr">
        <is>
          <t>2023-10</t>
        </is>
      </c>
      <c r="C37" s="55" t="inlineStr">
        <is>
          <t>CL001235</t>
        </is>
      </c>
      <c r="D37" s="55" t="inlineStr">
        <is>
          <t>ABC INC</t>
        </is>
      </c>
      <c r="E37" s="55" t="inlineStr">
        <is>
          <t>Invoiced</t>
        </is>
      </c>
      <c r="F37" s="55" t="inlineStr">
        <is>
          <t>MARÍA DEL MAR LOPEZ TASCÓN</t>
        </is>
      </c>
      <c r="G37" s="55" t="inlineStr">
        <is>
          <t>ONTOP924252</t>
        </is>
      </c>
      <c r="H37" s="55" t="inlineStr">
        <is>
          <t>USD</t>
        </is>
      </c>
      <c r="I37" s="56" t="n">
        <v>252.5</v>
      </c>
      <c r="J37" s="56" t="n">
        <v>0</v>
      </c>
      <c r="K37" s="56" t="n">
        <v>0</v>
      </c>
    </row>
    <row r="38" ht="15" customHeight="1" s="43">
      <c r="A38" s="54" t="n">
        <v>45229</v>
      </c>
      <c r="B38" s="55" t="inlineStr">
        <is>
          <t>2023-10</t>
        </is>
      </c>
      <c r="C38" s="55" t="inlineStr">
        <is>
          <t>CL001235</t>
        </is>
      </c>
      <c r="D38" s="55" t="inlineStr">
        <is>
          <t>ABC INC</t>
        </is>
      </c>
      <c r="E38" s="55" t="inlineStr">
        <is>
          <t>Invoiced</t>
        </is>
      </c>
      <c r="F38" s="55" t="inlineStr">
        <is>
          <t>CARLOS EDUARDO GALLEGO HERNÁNDEZ</t>
        </is>
      </c>
      <c r="G38" s="55" t="inlineStr">
        <is>
          <t>ONTOP926271</t>
        </is>
      </c>
      <c r="H38" s="55" t="inlineStr">
        <is>
          <t>USD</t>
        </is>
      </c>
      <c r="I38" s="56" t="n">
        <v>2777.5</v>
      </c>
      <c r="J38" s="56" t="n">
        <v>0</v>
      </c>
      <c r="K38" s="56" t="n">
        <v>0</v>
      </c>
    </row>
    <row r="39" ht="15" customHeight="1" s="43">
      <c r="A39" s="54" t="n">
        <v>45230</v>
      </c>
      <c r="B39" s="55" t="inlineStr">
        <is>
          <t>2023-10</t>
        </is>
      </c>
      <c r="C39" s="55" t="inlineStr">
        <is>
          <t>CL001235</t>
        </is>
      </c>
      <c r="D39" s="55" t="inlineStr">
        <is>
          <t>ABC INC</t>
        </is>
      </c>
      <c r="E39" s="55" t="inlineStr">
        <is>
          <t>Invoiced</t>
        </is>
      </c>
      <c r="F39" s="55" t="inlineStr">
        <is>
          <t>ANDRES ROJAS</t>
        </is>
      </c>
      <c r="G39" s="55" t="inlineStr">
        <is>
          <t>ONTOP921278</t>
        </is>
      </c>
      <c r="H39" s="55" t="inlineStr">
        <is>
          <t>USD</t>
        </is>
      </c>
      <c r="I39" s="56" t="n">
        <v>2525</v>
      </c>
      <c r="J39" s="56" t="n">
        <v>0</v>
      </c>
      <c r="K39" s="56" t="n">
        <v>0</v>
      </c>
    </row>
    <row r="40" ht="15" customHeight="1" s="43">
      <c r="A40" s="54" t="n">
        <v>45231</v>
      </c>
      <c r="B40" s="55" t="inlineStr">
        <is>
          <t>2023-11</t>
        </is>
      </c>
      <c r="C40" s="55" t="inlineStr">
        <is>
          <t>CL001235</t>
        </is>
      </c>
      <c r="D40" s="55" t="inlineStr">
        <is>
          <t>ABC INC</t>
        </is>
      </c>
      <c r="E40" s="55" t="inlineStr">
        <is>
          <t>Payment_Cashflow</t>
        </is>
      </c>
      <c r="F40" s="55" t="n"/>
      <c r="G40" s="55" t="n"/>
      <c r="H40" s="55" t="n"/>
      <c r="I40" s="56" t="n">
        <v>0</v>
      </c>
      <c r="J40" s="56" t="n">
        <v>0</v>
      </c>
      <c r="K40" s="56" t="n">
        <v>3030</v>
      </c>
    </row>
    <row r="41" ht="15" customHeight="1" s="43">
      <c r="A41" s="54" t="n">
        <v>45232</v>
      </c>
      <c r="B41" s="55" t="inlineStr">
        <is>
          <t>2023-11</t>
        </is>
      </c>
      <c r="C41" s="55" t="inlineStr">
        <is>
          <t>CL001235</t>
        </is>
      </c>
      <c r="D41" s="55" t="inlineStr">
        <is>
          <t>ABC INC</t>
        </is>
      </c>
      <c r="E41" s="55" t="inlineStr">
        <is>
          <t>Payment_Cashflow</t>
        </is>
      </c>
      <c r="F41" s="55" t="n"/>
      <c r="G41" s="55" t="n"/>
      <c r="H41" s="55" t="n"/>
      <c r="I41" s="56" t="n">
        <v>0</v>
      </c>
      <c r="J41" s="56" t="n">
        <v>0</v>
      </c>
      <c r="K41" s="56" t="n">
        <v>2525</v>
      </c>
    </row>
    <row r="42" ht="15" customHeight="1" s="43">
      <c r="A42" s="54" t="n">
        <v>45244</v>
      </c>
      <c r="B42" s="55" t="inlineStr">
        <is>
          <t>2023-11</t>
        </is>
      </c>
      <c r="C42" s="55" t="inlineStr">
        <is>
          <t>CL001235</t>
        </is>
      </c>
      <c r="D42" s="55" t="inlineStr">
        <is>
          <t>ABC INC</t>
        </is>
      </c>
      <c r="E42" s="55" t="inlineStr">
        <is>
          <t>Payment_Cashflow</t>
        </is>
      </c>
      <c r="F42" s="55" t="n"/>
      <c r="G42" s="55" t="n"/>
      <c r="H42" s="55" t="n"/>
      <c r="I42" s="56" t="n">
        <v>0</v>
      </c>
      <c r="J42" s="56" t="n">
        <v>0</v>
      </c>
      <c r="K42" s="56" t="n">
        <v>1471.8</v>
      </c>
    </row>
    <row r="43" ht="15" customHeight="1" s="43">
      <c r="A43" s="54" t="n">
        <v>45246</v>
      </c>
      <c r="B43" s="55" t="inlineStr">
        <is>
          <t>2023-11</t>
        </is>
      </c>
      <c r="C43" s="55" t="inlineStr">
        <is>
          <t>CL001235</t>
        </is>
      </c>
      <c r="D43" s="55" t="inlineStr">
        <is>
          <t>ABC INC</t>
        </is>
      </c>
      <c r="E43" s="55" t="inlineStr">
        <is>
          <t>Invoiced</t>
        </is>
      </c>
      <c r="F43" s="55" t="inlineStr">
        <is>
          <t>JUAN DAVID AYCARDI LOPERA</t>
        </is>
      </c>
      <c r="G43" s="55" t="inlineStr">
        <is>
          <t>FTE000990</t>
        </is>
      </c>
      <c r="H43" s="55" t="inlineStr">
        <is>
          <t>USD</t>
        </is>
      </c>
      <c r="I43" s="56" t="n">
        <v>1752.74</v>
      </c>
      <c r="J43" s="56" t="n">
        <v>0</v>
      </c>
      <c r="K43" s="56" t="n">
        <v>0</v>
      </c>
    </row>
    <row r="44" ht="15" customHeight="1" s="43">
      <c r="A44" s="54" t="n">
        <v>45247</v>
      </c>
      <c r="B44" s="55" t="inlineStr">
        <is>
          <t>2023-11</t>
        </is>
      </c>
      <c r="C44" s="55" t="inlineStr">
        <is>
          <t>CL001235</t>
        </is>
      </c>
      <c r="D44" s="55" t="inlineStr">
        <is>
          <t>ABC INC</t>
        </is>
      </c>
      <c r="E44" s="55" t="inlineStr">
        <is>
          <t>Invoiced</t>
        </is>
      </c>
      <c r="F44" s="55" t="inlineStr">
        <is>
          <t>ANDRES ROJAS</t>
        </is>
      </c>
      <c r="G44" s="55" t="inlineStr">
        <is>
          <t>ONTOP967562</t>
        </is>
      </c>
      <c r="H44" s="55" t="inlineStr">
        <is>
          <t>USD</t>
        </is>
      </c>
      <c r="I44" s="56" t="n">
        <v>2974.16</v>
      </c>
      <c r="J44" s="56" t="n">
        <v>0</v>
      </c>
      <c r="K44" s="56" t="n">
        <v>0</v>
      </c>
    </row>
    <row r="45" ht="15" customHeight="1" s="43">
      <c r="A45" s="54" t="n">
        <v>45247</v>
      </c>
      <c r="B45" s="55" t="inlineStr">
        <is>
          <t>2023-11</t>
        </is>
      </c>
      <c r="C45" s="55" t="inlineStr">
        <is>
          <t>CL001235</t>
        </is>
      </c>
      <c r="D45" s="55" t="inlineStr">
        <is>
          <t>ABC INC</t>
        </is>
      </c>
      <c r="E45" s="55" t="inlineStr">
        <is>
          <t>Invoiced</t>
        </is>
      </c>
      <c r="F45" s="55" t="inlineStr">
        <is>
          <t>CARLOS EDUARDO GALLEGO HERNÁNDEZ</t>
        </is>
      </c>
      <c r="G45" s="55" t="inlineStr">
        <is>
          <t>ONTOP962560</t>
        </is>
      </c>
      <c r="H45" s="55" t="inlineStr">
        <is>
          <t>USD</t>
        </is>
      </c>
      <c r="I45" s="56" t="n">
        <v>2806.5</v>
      </c>
      <c r="J45" s="56" t="n">
        <v>0</v>
      </c>
      <c r="K45" s="56" t="n">
        <v>0</v>
      </c>
    </row>
    <row r="46" ht="15" customHeight="1" s="43">
      <c r="A46" s="54" t="n">
        <v>45247</v>
      </c>
      <c r="B46" s="55" t="inlineStr">
        <is>
          <t>2023-11</t>
        </is>
      </c>
      <c r="C46" s="55" t="inlineStr">
        <is>
          <t>CL001235</t>
        </is>
      </c>
      <c r="D46" s="55" t="inlineStr">
        <is>
          <t>ABC INC</t>
        </is>
      </c>
      <c r="E46" s="55" t="inlineStr">
        <is>
          <t>Invoiced</t>
        </is>
      </c>
      <c r="F46" s="55" t="inlineStr">
        <is>
          <t>MARÍA DEL MAR LOPEZ TASCÓN</t>
        </is>
      </c>
      <c r="G46" s="55" t="inlineStr">
        <is>
          <t>ONTOP960791</t>
        </is>
      </c>
      <c r="H46" s="55" t="inlineStr">
        <is>
          <t>USD</t>
        </is>
      </c>
      <c r="I46" s="56" t="n">
        <v>281.5</v>
      </c>
      <c r="J46" s="56" t="n">
        <v>0</v>
      </c>
      <c r="K46" s="56" t="n">
        <v>0</v>
      </c>
    </row>
    <row r="47" ht="15" customHeight="1" s="43">
      <c r="A47" s="54" t="n">
        <v>45251</v>
      </c>
      <c r="B47" s="55" t="inlineStr">
        <is>
          <t>2023-11</t>
        </is>
      </c>
      <c r="C47" s="55" t="inlineStr">
        <is>
          <t>CL001235</t>
        </is>
      </c>
      <c r="D47" s="55" t="inlineStr">
        <is>
          <t>ABC INC</t>
        </is>
      </c>
      <c r="E47" s="55" t="inlineStr">
        <is>
          <t>Payment_Cashflow</t>
        </is>
      </c>
      <c r="F47" s="55" t="n"/>
      <c r="G47" s="55" t="n"/>
      <c r="H47" s="55" t="n"/>
      <c r="I47" s="56" t="n">
        <v>0</v>
      </c>
      <c r="J47" s="56" t="n">
        <v>0</v>
      </c>
      <c r="K47" s="56" t="n">
        <v>6062.16</v>
      </c>
    </row>
    <row r="48" ht="15" customHeight="1" s="43">
      <c r="A48" s="54" t="n">
        <v>45260</v>
      </c>
      <c r="B48" s="55" t="inlineStr">
        <is>
          <t>2023-11</t>
        </is>
      </c>
      <c r="C48" s="55" t="inlineStr">
        <is>
          <t>CL001235</t>
        </is>
      </c>
      <c r="D48" s="55" t="inlineStr">
        <is>
          <t>ABC INC</t>
        </is>
      </c>
      <c r="E48" s="55" t="inlineStr">
        <is>
          <t>Invoiced</t>
        </is>
      </c>
      <c r="F48" s="55" t="inlineStr">
        <is>
          <t>ANDRES ROJAS</t>
        </is>
      </c>
      <c r="G48" s="55" t="inlineStr">
        <is>
          <t>ONTOP967561</t>
        </is>
      </c>
      <c r="H48" s="55" t="inlineStr">
        <is>
          <t>USD</t>
        </is>
      </c>
      <c r="I48" s="56" t="n">
        <v>2945.16</v>
      </c>
      <c r="J48" s="56" t="n">
        <v>0</v>
      </c>
      <c r="K48" s="56" t="n">
        <v>0</v>
      </c>
    </row>
    <row r="49" ht="15" customHeight="1" s="43">
      <c r="A49" s="54" t="n">
        <v>45260</v>
      </c>
      <c r="B49" s="55" t="inlineStr">
        <is>
          <t>2023-11</t>
        </is>
      </c>
      <c r="C49" s="55" t="inlineStr">
        <is>
          <t>CL001235</t>
        </is>
      </c>
      <c r="D49" s="55" t="inlineStr">
        <is>
          <t>ABC INC</t>
        </is>
      </c>
      <c r="E49" s="55" t="inlineStr">
        <is>
          <t>Invoiced</t>
        </is>
      </c>
      <c r="F49" s="55" t="inlineStr">
        <is>
          <t>CARLOS EDUARDO GALLEGO HERNÁNDEZ</t>
        </is>
      </c>
      <c r="G49" s="55" t="inlineStr">
        <is>
          <t>ONTOP962561</t>
        </is>
      </c>
      <c r="H49" s="55" t="inlineStr">
        <is>
          <t>USD</t>
        </is>
      </c>
      <c r="I49" s="56" t="n">
        <v>2777.5</v>
      </c>
      <c r="J49" s="56" t="n">
        <v>0</v>
      </c>
      <c r="K49" s="56" t="n">
        <v>0</v>
      </c>
    </row>
    <row r="50" ht="15" customHeight="1" s="43">
      <c r="A50" s="54" t="n">
        <v>45260</v>
      </c>
      <c r="B50" s="55" t="inlineStr">
        <is>
          <t>2023-11</t>
        </is>
      </c>
      <c r="C50" s="55" t="inlineStr">
        <is>
          <t>CL001235</t>
        </is>
      </c>
      <c r="D50" s="55" t="inlineStr">
        <is>
          <t>ABC INC</t>
        </is>
      </c>
      <c r="E50" s="55" t="inlineStr">
        <is>
          <t>Invoiced</t>
        </is>
      </c>
      <c r="F50" s="55" t="inlineStr">
        <is>
          <t>MARÍA DEL MAR LOPEZ TASCÓN</t>
        </is>
      </c>
      <c r="G50" s="55" t="inlineStr">
        <is>
          <t>ONTOP960790</t>
        </is>
      </c>
      <c r="H50" s="55" t="inlineStr">
        <is>
          <t>USD</t>
        </is>
      </c>
      <c r="I50" s="56" t="n">
        <v>252.5</v>
      </c>
      <c r="J50" s="56" t="n">
        <v>0</v>
      </c>
      <c r="K50" s="56" t="n">
        <v>0</v>
      </c>
    </row>
    <row r="51" ht="15" customHeight="1" s="43">
      <c r="A51" s="54" t="n">
        <v>45261</v>
      </c>
      <c r="B51" s="55" t="inlineStr">
        <is>
          <t>2023-12</t>
        </is>
      </c>
      <c r="C51" s="55" t="inlineStr">
        <is>
          <t>CL001235</t>
        </is>
      </c>
      <c r="D51" s="55" t="inlineStr">
        <is>
          <t>ABC INC</t>
        </is>
      </c>
      <c r="E51" s="55" t="inlineStr">
        <is>
          <t>Payment_Cashflow</t>
        </is>
      </c>
      <c r="F51" s="55" t="n"/>
      <c r="G51" s="55" t="n"/>
      <c r="H51" s="55" t="n"/>
      <c r="I51" s="56" t="n">
        <v>0</v>
      </c>
      <c r="J51" s="56" t="n">
        <v>0</v>
      </c>
      <c r="K51" s="56" t="n">
        <v>1752.74</v>
      </c>
    </row>
    <row r="52" ht="15" customHeight="1" s="43">
      <c r="A52" s="54" t="n">
        <v>45265</v>
      </c>
      <c r="B52" s="55" t="inlineStr">
        <is>
          <t>2023-12</t>
        </is>
      </c>
      <c r="C52" s="55" t="inlineStr">
        <is>
          <t>CL001235</t>
        </is>
      </c>
      <c r="D52" s="55" t="inlineStr">
        <is>
          <t>ABC INC</t>
        </is>
      </c>
      <c r="E52" s="55" t="inlineStr">
        <is>
          <t>Payment_Cashflow</t>
        </is>
      </c>
      <c r="F52" s="55" t="n"/>
      <c r="G52" s="55" t="n"/>
      <c r="H52" s="55" t="n"/>
      <c r="I52" s="56" t="n">
        <v>0</v>
      </c>
      <c r="J52" s="56" t="n">
        <v>0</v>
      </c>
      <c r="K52" s="56" t="n">
        <v>5975.16</v>
      </c>
    </row>
    <row r="53" ht="15" customHeight="1" s="43">
      <c r="A53" s="54" t="n">
        <v>45278</v>
      </c>
      <c r="B53" s="55" t="inlineStr">
        <is>
          <t>2023-12</t>
        </is>
      </c>
      <c r="C53" s="55" t="inlineStr">
        <is>
          <t>CL001235</t>
        </is>
      </c>
      <c r="D53" s="55" t="inlineStr">
        <is>
          <t>ABC INC</t>
        </is>
      </c>
      <c r="E53" s="55" t="inlineStr">
        <is>
          <t>Invoiced</t>
        </is>
      </c>
      <c r="F53" s="55" t="inlineStr">
        <is>
          <t>MARÍA DEL MAR LOPEZ TASCÓN</t>
        </is>
      </c>
      <c r="G53" s="55" t="inlineStr">
        <is>
          <t>ONTOP983466</t>
        </is>
      </c>
      <c r="H53" s="55" t="inlineStr">
        <is>
          <t>USD</t>
        </is>
      </c>
      <c r="I53" s="56" t="n">
        <v>281.5</v>
      </c>
      <c r="J53" s="56" t="n">
        <v>0</v>
      </c>
      <c r="K53" s="56" t="n">
        <v>0</v>
      </c>
    </row>
    <row r="54" ht="15" customHeight="1" s="43">
      <c r="A54" s="54" t="n">
        <v>45278</v>
      </c>
      <c r="B54" s="55" t="inlineStr">
        <is>
          <t>2023-12</t>
        </is>
      </c>
      <c r="C54" s="55" t="inlineStr">
        <is>
          <t>CL001235</t>
        </is>
      </c>
      <c r="D54" s="55" t="inlineStr">
        <is>
          <t>ABC INC</t>
        </is>
      </c>
      <c r="E54" s="55" t="inlineStr">
        <is>
          <t>Invoiced</t>
        </is>
      </c>
      <c r="F54" s="55" t="inlineStr">
        <is>
          <t>MARÍA DEL MAR LOPEZ TASCÓN</t>
        </is>
      </c>
      <c r="G54" s="55" t="inlineStr">
        <is>
          <t>ONTOP983465</t>
        </is>
      </c>
      <c r="H54" s="55" t="inlineStr">
        <is>
          <t>USD</t>
        </is>
      </c>
      <c r="I54" s="56" t="n">
        <v>252.5</v>
      </c>
      <c r="J54" s="56" t="n">
        <v>0</v>
      </c>
      <c r="K54" s="56" t="n">
        <v>0</v>
      </c>
    </row>
    <row r="55" ht="15" customHeight="1" s="43">
      <c r="A55" s="54" t="n">
        <v>45278</v>
      </c>
      <c r="B55" s="55" t="inlineStr">
        <is>
          <t>2023-12</t>
        </is>
      </c>
      <c r="C55" s="55" t="inlineStr">
        <is>
          <t>CL001235</t>
        </is>
      </c>
      <c r="D55" s="55" t="inlineStr">
        <is>
          <t>ABC INC</t>
        </is>
      </c>
      <c r="E55" s="55" t="inlineStr">
        <is>
          <t>Invoiced</t>
        </is>
      </c>
      <c r="F55" s="55" t="inlineStr">
        <is>
          <t>ANDRES ROJAS</t>
        </is>
      </c>
      <c r="G55" s="55" t="inlineStr">
        <is>
          <t>ONTOP981769</t>
        </is>
      </c>
      <c r="H55" s="55" t="inlineStr">
        <is>
          <t>USD</t>
        </is>
      </c>
      <c r="I55" s="56" t="n">
        <v>2974.16</v>
      </c>
      <c r="J55" s="56" t="n">
        <v>0</v>
      </c>
      <c r="K55" s="56" t="n">
        <v>0</v>
      </c>
    </row>
    <row r="56" ht="15" customHeight="1" s="43">
      <c r="A56" s="54" t="n">
        <v>45278</v>
      </c>
      <c r="B56" s="55" t="inlineStr">
        <is>
          <t>2023-12</t>
        </is>
      </c>
      <c r="C56" s="55" t="inlineStr">
        <is>
          <t>CL001235</t>
        </is>
      </c>
      <c r="D56" s="55" t="inlineStr">
        <is>
          <t>ABC INC</t>
        </is>
      </c>
      <c r="E56" s="55" t="inlineStr">
        <is>
          <t>Invoiced</t>
        </is>
      </c>
      <c r="F56" s="55" t="inlineStr">
        <is>
          <t>CARLOS EDUARDO GALLEGO HERNÁNDEZ</t>
        </is>
      </c>
      <c r="G56" s="55" t="inlineStr">
        <is>
          <t>ONTOP984790</t>
        </is>
      </c>
      <c r="H56" s="55" t="inlineStr">
        <is>
          <t>USD</t>
        </is>
      </c>
      <c r="I56" s="56" t="n">
        <v>2806.5</v>
      </c>
      <c r="J56" s="56" t="n">
        <v>0</v>
      </c>
      <c r="K56" s="56" t="n">
        <v>0</v>
      </c>
    </row>
    <row r="57" ht="15" customHeight="1" s="43">
      <c r="A57" s="54" t="n">
        <v>45279</v>
      </c>
      <c r="B57" s="55" t="inlineStr">
        <is>
          <t>2023-12</t>
        </is>
      </c>
      <c r="C57" s="55" t="inlineStr">
        <is>
          <t>CL001235</t>
        </is>
      </c>
      <c r="D57" s="55" t="inlineStr">
        <is>
          <t>ABC INC</t>
        </is>
      </c>
      <c r="E57" s="55" t="inlineStr">
        <is>
          <t>Invoiced</t>
        </is>
      </c>
      <c r="F57" s="55" t="inlineStr">
        <is>
          <t>JUAN DAVID AYCARDI LOPERA</t>
        </is>
      </c>
      <c r="G57" s="55" t="inlineStr">
        <is>
          <t>FTE001038</t>
        </is>
      </c>
      <c r="H57" s="55" t="inlineStr">
        <is>
          <t>USD</t>
        </is>
      </c>
      <c r="I57" s="56" t="n">
        <v>1878.62</v>
      </c>
      <c r="J57" s="56" t="n">
        <v>0</v>
      </c>
      <c r="K57" s="56" t="n">
        <v>0</v>
      </c>
    </row>
    <row r="58" ht="15" customHeight="1" s="43">
      <c r="A58" s="54" t="n">
        <v>45279</v>
      </c>
      <c r="B58" s="55" t="inlineStr">
        <is>
          <t>2023-12</t>
        </is>
      </c>
      <c r="C58" s="55" t="inlineStr">
        <is>
          <t>CL001235</t>
        </is>
      </c>
      <c r="D58" s="55" t="inlineStr">
        <is>
          <t>ABC INC</t>
        </is>
      </c>
      <c r="E58" s="55" t="inlineStr">
        <is>
          <t>Payment_Cashflow</t>
        </is>
      </c>
      <c r="F58" s="55" t="n"/>
      <c r="G58" s="55" t="n"/>
      <c r="H58" s="55" t="n"/>
      <c r="I58" s="56" t="n">
        <v>0</v>
      </c>
      <c r="J58" s="56" t="n">
        <v>0</v>
      </c>
      <c r="K58" s="56" t="n">
        <v>6314.66</v>
      </c>
    </row>
    <row r="59" ht="15" customHeight="1" s="43">
      <c r="A59" s="54" t="n">
        <v>45286</v>
      </c>
      <c r="B59" s="55" t="inlineStr">
        <is>
          <t>2023-12</t>
        </is>
      </c>
      <c r="C59" s="55" t="inlineStr">
        <is>
          <t>CL001235</t>
        </is>
      </c>
      <c r="D59" s="55" t="inlineStr">
        <is>
          <t>ABC INC</t>
        </is>
      </c>
      <c r="E59" s="55" t="inlineStr">
        <is>
          <t>Payment_Cashflow</t>
        </is>
      </c>
      <c r="F59" s="55" t="n"/>
      <c r="G59" s="55" t="n"/>
      <c r="H59" s="55" t="n"/>
      <c r="I59" s="56" t="n">
        <v>0</v>
      </c>
      <c r="J59" s="56" t="n">
        <v>0</v>
      </c>
      <c r="K59" s="56" t="n">
        <v>1878.62</v>
      </c>
    </row>
    <row r="60" ht="15" customHeight="1" s="43">
      <c r="A60" s="54" t="n">
        <v>45287</v>
      </c>
      <c r="B60" s="55" t="inlineStr">
        <is>
          <t>2023-12</t>
        </is>
      </c>
      <c r="C60" s="55" t="inlineStr">
        <is>
          <t>CL001235</t>
        </is>
      </c>
      <c r="D60" s="55" t="inlineStr">
        <is>
          <t>ABC INC</t>
        </is>
      </c>
      <c r="E60" s="55" t="inlineStr">
        <is>
          <t>Invoiced</t>
        </is>
      </c>
      <c r="F60" s="55" t="inlineStr">
        <is>
          <t>ANDRES ROJAS</t>
        </is>
      </c>
      <c r="G60" s="55" t="inlineStr">
        <is>
          <t>ONTOP981768</t>
        </is>
      </c>
      <c r="H60" s="55" t="inlineStr">
        <is>
          <t>USD</t>
        </is>
      </c>
      <c r="I60" s="56" t="n">
        <v>2945.16</v>
      </c>
      <c r="J60" s="56" t="n">
        <v>0</v>
      </c>
      <c r="K60" s="56" t="n">
        <v>0</v>
      </c>
    </row>
    <row r="61" ht="15" customHeight="1" s="43">
      <c r="A61" s="54" t="n">
        <v>45287</v>
      </c>
      <c r="B61" s="55" t="inlineStr">
        <is>
          <t>2023-12</t>
        </is>
      </c>
      <c r="C61" s="55" t="inlineStr">
        <is>
          <t>CL001235</t>
        </is>
      </c>
      <c r="D61" s="55" t="inlineStr">
        <is>
          <t>ABC INC</t>
        </is>
      </c>
      <c r="E61" s="55" t="inlineStr">
        <is>
          <t>Invoiced</t>
        </is>
      </c>
      <c r="F61" s="55" t="inlineStr">
        <is>
          <t>CARLOS EDUARDO GALLEGO HERNÁNDEZ</t>
        </is>
      </c>
      <c r="G61" s="55" t="inlineStr">
        <is>
          <t>ONTOP984789</t>
        </is>
      </c>
      <c r="H61" s="55" t="inlineStr">
        <is>
          <t>USD</t>
        </is>
      </c>
      <c r="I61" s="56" t="n">
        <v>2777.5</v>
      </c>
      <c r="J61" s="56" t="n">
        <v>0</v>
      </c>
      <c r="K61" s="56" t="n">
        <v>0</v>
      </c>
    </row>
    <row r="62" ht="15" customHeight="1" s="43">
      <c r="A62" s="54" t="n">
        <v>45288</v>
      </c>
      <c r="B62" s="55" t="inlineStr">
        <is>
          <t>2023-12</t>
        </is>
      </c>
      <c r="C62" s="55" t="inlineStr">
        <is>
          <t>CL001235</t>
        </is>
      </c>
      <c r="D62" s="55" t="inlineStr">
        <is>
          <t>ABC INC</t>
        </is>
      </c>
      <c r="E62" s="55" t="inlineStr">
        <is>
          <t>Payment_Cashflow</t>
        </is>
      </c>
      <c r="F62" s="55" t="n"/>
      <c r="G62" s="55" t="n"/>
      <c r="H62" s="55" t="n"/>
      <c r="I62" s="56" t="n">
        <v>0</v>
      </c>
      <c r="J62" s="56" t="n">
        <v>0</v>
      </c>
      <c r="K62" s="56" t="n">
        <v>5722.66</v>
      </c>
    </row>
    <row r="63" ht="15" customHeight="1" s="43">
      <c r="A63" s="54" t="n">
        <v>45291</v>
      </c>
      <c r="B63" s="55" t="inlineStr">
        <is>
          <t>2023-12</t>
        </is>
      </c>
      <c r="C63" s="55" t="inlineStr">
        <is>
          <t>CL001235</t>
        </is>
      </c>
      <c r="D63" s="55" t="inlineStr">
        <is>
          <t>ABC INC</t>
        </is>
      </c>
      <c r="E63" s="55" t="inlineStr">
        <is>
          <t>Invoiced</t>
        </is>
      </c>
      <c r="F63" s="55" t="inlineStr">
        <is>
          <t>MARÍA DEL MAR LOPEZ TASCÓN</t>
        </is>
      </c>
      <c r="G63" s="55" t="inlineStr">
        <is>
          <t>ONTOP1007780</t>
        </is>
      </c>
      <c r="H63" s="55" t="inlineStr">
        <is>
          <t>USD</t>
        </is>
      </c>
      <c r="I63" s="56" t="n">
        <v>1796.5</v>
      </c>
      <c r="J63" s="56" t="n">
        <v>0</v>
      </c>
      <c r="K63" s="56" t="n">
        <v>0</v>
      </c>
    </row>
    <row r="64" ht="15" customHeight="1" s="43">
      <c r="A64" s="54" t="n">
        <v>45300</v>
      </c>
      <c r="B64" s="55" t="inlineStr">
        <is>
          <t>2024-01</t>
        </is>
      </c>
      <c r="C64" s="55" t="inlineStr">
        <is>
          <t>CL001235</t>
        </is>
      </c>
      <c r="D64" s="55" t="inlineStr">
        <is>
          <t>ABC INC</t>
        </is>
      </c>
      <c r="E64" s="55" t="inlineStr">
        <is>
          <t>Payment_Cashflow</t>
        </is>
      </c>
      <c r="F64" s="55" t="n"/>
      <c r="G64" s="55" t="n"/>
      <c r="H64" s="55" t="n"/>
      <c r="I64" s="56" t="n">
        <v>0</v>
      </c>
      <c r="J64" s="56" t="n">
        <v>0</v>
      </c>
      <c r="K64" s="56" t="n">
        <v>1796.5</v>
      </c>
    </row>
    <row r="65" ht="15" customHeight="1" s="43">
      <c r="A65" s="54" t="n">
        <v>45303</v>
      </c>
      <c r="B65" s="55" t="inlineStr">
        <is>
          <t>2024-01</t>
        </is>
      </c>
      <c r="C65" s="55" t="inlineStr">
        <is>
          <t>CL001235</t>
        </is>
      </c>
      <c r="D65" s="55" t="inlineStr">
        <is>
          <t>ABC INC</t>
        </is>
      </c>
      <c r="E65" s="55" t="inlineStr">
        <is>
          <t>Invoiced</t>
        </is>
      </c>
      <c r="F65" s="55" t="inlineStr">
        <is>
          <t>ANDRES ROJAS</t>
        </is>
      </c>
      <c r="G65" s="55" t="inlineStr">
        <is>
          <t>ONTOP1006056</t>
        </is>
      </c>
      <c r="H65" s="55" t="inlineStr">
        <is>
          <t>USD</t>
        </is>
      </c>
      <c r="I65" s="56" t="n">
        <v>2974.16</v>
      </c>
      <c r="J65" s="56" t="n">
        <v>0</v>
      </c>
      <c r="K65" s="56" t="n">
        <v>0</v>
      </c>
    </row>
    <row r="66" ht="15" customHeight="1" s="43">
      <c r="A66" s="54" t="n">
        <v>45303</v>
      </c>
      <c r="B66" s="55" t="inlineStr">
        <is>
          <t>2024-01</t>
        </is>
      </c>
      <c r="C66" s="55" t="inlineStr">
        <is>
          <t>CL001235</t>
        </is>
      </c>
      <c r="D66" s="55" t="inlineStr">
        <is>
          <t>ABC INC</t>
        </is>
      </c>
      <c r="E66" s="55" t="inlineStr">
        <is>
          <t>Invoiced</t>
        </is>
      </c>
      <c r="F66" s="55" t="inlineStr">
        <is>
          <t>MARÍA DEL MAR LOPEZ TASCÓN</t>
        </is>
      </c>
      <c r="G66" s="55" t="inlineStr">
        <is>
          <t>ONTOP1007779</t>
        </is>
      </c>
      <c r="H66" s="55" t="inlineStr">
        <is>
          <t>USD</t>
        </is>
      </c>
      <c r="I66" s="56" t="n">
        <v>252.5</v>
      </c>
      <c r="J66" s="56" t="n">
        <v>0</v>
      </c>
      <c r="K66" s="56" t="n">
        <v>0</v>
      </c>
    </row>
    <row r="67" ht="15" customHeight="1" s="43">
      <c r="A67" s="54" t="n">
        <v>45307</v>
      </c>
      <c r="B67" s="55" t="inlineStr">
        <is>
          <t>2024-01</t>
        </is>
      </c>
      <c r="C67" s="55" t="inlineStr">
        <is>
          <t>CL001235</t>
        </is>
      </c>
      <c r="D67" s="55" t="inlineStr">
        <is>
          <t>ABC INC</t>
        </is>
      </c>
      <c r="E67" s="55" t="inlineStr">
        <is>
          <t>Invoiced</t>
        </is>
      </c>
      <c r="F67" s="55" t="inlineStr">
        <is>
          <t>JUAN DAVID AYCARDI LOPERA</t>
        </is>
      </c>
      <c r="G67" s="55" t="inlineStr">
        <is>
          <t>FTE001086</t>
        </is>
      </c>
      <c r="H67" s="55" t="n"/>
      <c r="I67" s="56" t="n">
        <v>1817.41</v>
      </c>
      <c r="J67" s="56" t="n">
        <v>0</v>
      </c>
      <c r="K67" s="56" t="n">
        <v>0</v>
      </c>
    </row>
    <row r="68" ht="15" customHeight="1" s="43">
      <c r="A68" s="54" t="n">
        <v>45307</v>
      </c>
      <c r="B68" s="55" t="inlineStr">
        <is>
          <t>2024-01</t>
        </is>
      </c>
      <c r="C68" s="55" t="inlineStr">
        <is>
          <t>CL001235</t>
        </is>
      </c>
      <c r="D68" s="55" t="inlineStr">
        <is>
          <t>ABC INC</t>
        </is>
      </c>
      <c r="E68" s="55" t="inlineStr">
        <is>
          <t>Payment_Cashflow</t>
        </is>
      </c>
      <c r="F68" s="55" t="n"/>
      <c r="G68" s="55" t="n"/>
      <c r="H68" s="55" t="n"/>
      <c r="I68" s="56" t="n">
        <v>0</v>
      </c>
      <c r="J68" s="56" t="n">
        <v>0</v>
      </c>
      <c r="K68" s="56" t="n">
        <v>3226.66</v>
      </c>
    </row>
    <row r="69" ht="15" customHeight="1" s="43">
      <c r="A69" s="54" t="n">
        <v>45308</v>
      </c>
      <c r="B69" s="55" t="inlineStr">
        <is>
          <t>2024-01</t>
        </is>
      </c>
      <c r="C69" s="55" t="inlineStr">
        <is>
          <t>CL001235</t>
        </is>
      </c>
      <c r="D69" s="55" t="inlineStr">
        <is>
          <t>ABC INC</t>
        </is>
      </c>
      <c r="E69" s="55" t="inlineStr">
        <is>
          <t>Invoiced</t>
        </is>
      </c>
      <c r="F69" s="55" t="inlineStr">
        <is>
          <t>JUAN DAVID AYCARDI LOPERA</t>
        </is>
      </c>
      <c r="G69" s="55" t="inlineStr">
        <is>
          <t>CTE000048</t>
        </is>
      </c>
      <c r="H69" s="55" t="n"/>
      <c r="I69" s="56" t="n">
        <v>-1817.41</v>
      </c>
      <c r="J69" s="56" t="n">
        <v>0</v>
      </c>
      <c r="K69" s="56" t="n">
        <v>0</v>
      </c>
    </row>
    <row r="70" ht="15" customHeight="1" s="43">
      <c r="A70" s="54" t="n">
        <v>45309</v>
      </c>
      <c r="B70" s="55" t="inlineStr">
        <is>
          <t>2024-01</t>
        </is>
      </c>
      <c r="C70" s="55" t="inlineStr">
        <is>
          <t>CL001235</t>
        </is>
      </c>
      <c r="D70" s="55" t="inlineStr">
        <is>
          <t>ABC INC</t>
        </is>
      </c>
      <c r="E70" s="55" t="inlineStr">
        <is>
          <t>Invoiced</t>
        </is>
      </c>
      <c r="F70" s="55" t="inlineStr">
        <is>
          <t>ZAIRA FLORES</t>
        </is>
      </c>
      <c r="G70" s="55" t="inlineStr">
        <is>
          <t>ONTOP1038422</t>
        </is>
      </c>
      <c r="H70" s="55" t="inlineStr">
        <is>
          <t>USD</t>
        </is>
      </c>
      <c r="I70" s="56" t="n">
        <v>485.13</v>
      </c>
      <c r="J70" s="56" t="n">
        <v>0</v>
      </c>
      <c r="K70" s="56" t="n">
        <v>0</v>
      </c>
    </row>
    <row r="71" ht="15" customHeight="1" s="43">
      <c r="A71" s="54" t="n">
        <v>45309</v>
      </c>
      <c r="B71" s="55" t="inlineStr">
        <is>
          <t>2024-01</t>
        </is>
      </c>
      <c r="C71" s="55" t="inlineStr">
        <is>
          <t>CL001235</t>
        </is>
      </c>
      <c r="D71" s="55" t="inlineStr">
        <is>
          <t>ABC INC</t>
        </is>
      </c>
      <c r="E71" s="55" t="inlineStr">
        <is>
          <t>Invoiced</t>
        </is>
      </c>
      <c r="F71" s="55" t="inlineStr">
        <is>
          <t>JUAN DAVID AYCARDI LOPERA</t>
        </is>
      </c>
      <c r="G71" s="55" t="inlineStr">
        <is>
          <t>FTE001099</t>
        </is>
      </c>
      <c r="H71" s="55" t="inlineStr">
        <is>
          <t>USD</t>
        </is>
      </c>
      <c r="I71" s="56" t="n">
        <v>1817.41</v>
      </c>
      <c r="J71" s="56" t="n">
        <v>0</v>
      </c>
      <c r="K71" s="56" t="n">
        <v>0</v>
      </c>
    </row>
    <row r="72" ht="15" customHeight="1" s="43">
      <c r="A72" s="54" t="n">
        <v>45310</v>
      </c>
      <c r="B72" s="55" t="inlineStr">
        <is>
          <t>2024-01</t>
        </is>
      </c>
      <c r="C72" s="55" t="inlineStr">
        <is>
          <t>CL001235</t>
        </is>
      </c>
      <c r="D72" s="55" t="inlineStr">
        <is>
          <t>ABC INC</t>
        </is>
      </c>
      <c r="E72" s="55" t="inlineStr">
        <is>
          <t>Payment_Cashflow</t>
        </is>
      </c>
      <c r="F72" s="55" t="n"/>
      <c r="G72" s="55" t="n"/>
      <c r="H72" s="55" t="n"/>
      <c r="I72" s="56" t="n">
        <v>0</v>
      </c>
      <c r="J72" s="56" t="n">
        <v>0</v>
      </c>
      <c r="K72" s="56" t="n">
        <v>485.12</v>
      </c>
    </row>
    <row r="73" ht="15" customHeight="1" s="43">
      <c r="A73" s="54" t="n">
        <v>45310</v>
      </c>
      <c r="B73" s="55" t="inlineStr">
        <is>
          <t>2024-01</t>
        </is>
      </c>
      <c r="C73" s="55" t="inlineStr">
        <is>
          <t>CL001235</t>
        </is>
      </c>
      <c r="D73" s="55" t="inlineStr">
        <is>
          <t>ABC INC</t>
        </is>
      </c>
      <c r="E73" s="55" t="inlineStr">
        <is>
          <t>Invoiced</t>
        </is>
      </c>
      <c r="F73" s="55" t="inlineStr">
        <is>
          <t>OMAR LAMPREA</t>
        </is>
      </c>
      <c r="G73" s="55" t="inlineStr">
        <is>
          <t>ONTOP1039446</t>
        </is>
      </c>
      <c r="H73" s="55" t="inlineStr">
        <is>
          <t>USD</t>
        </is>
      </c>
      <c r="I73" s="56" t="n">
        <v>561.5</v>
      </c>
      <c r="J73" s="56" t="n">
        <v>0</v>
      </c>
      <c r="K73" s="56" t="n">
        <v>0</v>
      </c>
    </row>
    <row r="74" ht="15" customHeight="1" s="43">
      <c r="A74" s="54" t="n">
        <v>45310</v>
      </c>
      <c r="B74" s="55" t="inlineStr">
        <is>
          <t>2024-01</t>
        </is>
      </c>
      <c r="C74" s="55" t="inlineStr">
        <is>
          <t>CL001235</t>
        </is>
      </c>
      <c r="D74" s="55" t="inlineStr">
        <is>
          <t>ABC INC</t>
        </is>
      </c>
      <c r="E74" s="55" t="inlineStr">
        <is>
          <t>Invoiced</t>
        </is>
      </c>
      <c r="F74" s="55" t="inlineStr">
        <is>
          <t>JUAN PABLO GOMEZ ZAPATA</t>
        </is>
      </c>
      <c r="G74" s="55" t="inlineStr">
        <is>
          <t>ONTOP1039436</t>
        </is>
      </c>
      <c r="H74" s="55" t="inlineStr">
        <is>
          <t>USD</t>
        </is>
      </c>
      <c r="I74" s="56" t="n">
        <v>1094</v>
      </c>
      <c r="J74" s="56" t="n">
        <v>0</v>
      </c>
      <c r="K74" s="56" t="n">
        <v>0</v>
      </c>
    </row>
    <row r="75" ht="15" customHeight="1" s="43">
      <c r="A75" s="54" t="n">
        <v>45313</v>
      </c>
      <c r="B75" s="55" t="inlineStr">
        <is>
          <t>2024-01</t>
        </is>
      </c>
      <c r="C75" s="55" t="inlineStr">
        <is>
          <t>CL001235</t>
        </is>
      </c>
      <c r="D75" s="55" t="inlineStr">
        <is>
          <t>ABC INC</t>
        </is>
      </c>
      <c r="E75" s="55" t="inlineStr">
        <is>
          <t>Payment_Cashflow</t>
        </is>
      </c>
      <c r="F75" s="55" t="n"/>
      <c r="G75" s="55" t="n"/>
      <c r="H75" s="55" t="n"/>
      <c r="I75" s="56" t="n">
        <v>0</v>
      </c>
      <c r="J75" s="56" t="n">
        <v>0</v>
      </c>
      <c r="K75" s="56" t="n">
        <v>1655.5</v>
      </c>
    </row>
    <row r="76" ht="15" customHeight="1" s="43">
      <c r="A76" s="54" t="n">
        <v>45321</v>
      </c>
      <c r="B76" s="55" t="inlineStr">
        <is>
          <t>2024-01</t>
        </is>
      </c>
      <c r="C76" s="55" t="inlineStr">
        <is>
          <t>CL001235</t>
        </is>
      </c>
      <c r="D76" s="55" t="inlineStr">
        <is>
          <t>ABC INC</t>
        </is>
      </c>
      <c r="E76" s="55" t="inlineStr">
        <is>
          <t>Invoiced</t>
        </is>
      </c>
      <c r="F76" s="55" t="inlineStr">
        <is>
          <t>ANDRES ROJAS</t>
        </is>
      </c>
      <c r="G76" s="55" t="inlineStr">
        <is>
          <t>ONTOP1006071</t>
        </is>
      </c>
      <c r="H76" s="55" t="inlineStr">
        <is>
          <t>USD</t>
        </is>
      </c>
      <c r="I76" s="56" t="n">
        <v>2945.16</v>
      </c>
      <c r="J76" s="56" t="n">
        <v>0</v>
      </c>
      <c r="K76" s="56" t="n">
        <v>0</v>
      </c>
    </row>
    <row r="77" ht="15" customHeight="1" s="43">
      <c r="A77" s="54" t="n">
        <v>45321</v>
      </c>
      <c r="B77" s="55" t="inlineStr">
        <is>
          <t>2024-01</t>
        </is>
      </c>
      <c r="C77" s="55" t="inlineStr">
        <is>
          <t>CL001235</t>
        </is>
      </c>
      <c r="D77" s="55" t="inlineStr">
        <is>
          <t>ABC INC</t>
        </is>
      </c>
      <c r="E77" s="55" t="inlineStr">
        <is>
          <t>Invoiced</t>
        </is>
      </c>
      <c r="F77" s="55" t="inlineStr">
        <is>
          <t>JUAN PABLO GOMEZ ZAPATA</t>
        </is>
      </c>
      <c r="G77" s="55" t="inlineStr">
        <is>
          <t>ONTOP1042632</t>
        </is>
      </c>
      <c r="H77" s="55" t="inlineStr">
        <is>
          <t>USD</t>
        </is>
      </c>
      <c r="I77" s="56" t="n">
        <v>1065</v>
      </c>
      <c r="J77" s="56" t="n">
        <v>0</v>
      </c>
      <c r="K77" s="56" t="n">
        <v>0</v>
      </c>
    </row>
    <row r="78" ht="15" customHeight="1" s="43">
      <c r="A78" s="54" t="n">
        <v>45321</v>
      </c>
      <c r="B78" s="55" t="inlineStr">
        <is>
          <t>2024-01</t>
        </is>
      </c>
      <c r="C78" s="55" t="inlineStr">
        <is>
          <t>CL001235</t>
        </is>
      </c>
      <c r="D78" s="55" t="inlineStr">
        <is>
          <t>ABC INC</t>
        </is>
      </c>
      <c r="E78" s="55" t="inlineStr">
        <is>
          <t>Invoiced</t>
        </is>
      </c>
      <c r="F78" s="55" t="inlineStr">
        <is>
          <t>MARÍA DEL MAR LOPEZ TASCÓN</t>
        </is>
      </c>
      <c r="G78" s="55" t="inlineStr">
        <is>
          <t>ONTOP1039594</t>
        </is>
      </c>
      <c r="H78" s="55" t="inlineStr">
        <is>
          <t>USD</t>
        </is>
      </c>
      <c r="I78" s="56" t="n">
        <v>505</v>
      </c>
      <c r="J78" s="56" t="n">
        <v>0</v>
      </c>
      <c r="K78" s="56" t="n">
        <v>0</v>
      </c>
    </row>
    <row r="79" ht="15" customHeight="1" s="43">
      <c r="A79" s="54" t="n">
        <v>45321</v>
      </c>
      <c r="B79" s="55" t="inlineStr">
        <is>
          <t>2024-01</t>
        </is>
      </c>
      <c r="C79" s="55" t="inlineStr">
        <is>
          <t>CL001235</t>
        </is>
      </c>
      <c r="D79" s="55" t="inlineStr">
        <is>
          <t>ABC INC</t>
        </is>
      </c>
      <c r="E79" s="55" t="inlineStr">
        <is>
          <t>Invoiced</t>
        </is>
      </c>
      <c r="F79" s="55" t="inlineStr">
        <is>
          <t>OMAR LAMPREA</t>
        </is>
      </c>
      <c r="G79" s="55" t="inlineStr">
        <is>
          <t>ONTOP1040018</t>
        </is>
      </c>
      <c r="H79" s="55" t="inlineStr">
        <is>
          <t>USD</t>
        </is>
      </c>
      <c r="I79" s="56" t="n">
        <v>532.5</v>
      </c>
      <c r="J79" s="56" t="n">
        <v>0</v>
      </c>
      <c r="K79" s="56" t="n">
        <v>0</v>
      </c>
    </row>
    <row r="80" ht="15" customHeight="1" s="43">
      <c r="A80" s="54" t="n">
        <v>45321</v>
      </c>
      <c r="B80" s="55" t="inlineStr">
        <is>
          <t>2024-01</t>
        </is>
      </c>
      <c r="C80" s="55" t="inlineStr">
        <is>
          <t>CL001235</t>
        </is>
      </c>
      <c r="D80" s="55" t="inlineStr">
        <is>
          <t>ABC INC</t>
        </is>
      </c>
      <c r="E80" s="55" t="inlineStr">
        <is>
          <t>Invoiced</t>
        </is>
      </c>
      <c r="F80" s="55" t="inlineStr">
        <is>
          <t>ZAIRA FLORES</t>
        </is>
      </c>
      <c r="G80" s="55" t="inlineStr">
        <is>
          <t>ONTOP1042638</t>
        </is>
      </c>
      <c r="H80" s="55" t="inlineStr">
        <is>
          <t>USD</t>
        </is>
      </c>
      <c r="I80" s="56" t="n">
        <v>1010</v>
      </c>
      <c r="J80" s="56" t="n">
        <v>0</v>
      </c>
      <c r="K80" s="56" t="n">
        <v>0</v>
      </c>
    </row>
    <row r="81" ht="15" customHeight="1" s="43">
      <c r="A81" s="54" t="n">
        <v>45322</v>
      </c>
      <c r="B81" s="55" t="inlineStr">
        <is>
          <t>2024-01</t>
        </is>
      </c>
      <c r="C81" s="55" t="inlineStr">
        <is>
          <t>CL001235</t>
        </is>
      </c>
      <c r="D81" s="55" t="inlineStr">
        <is>
          <t>ABC INC</t>
        </is>
      </c>
      <c r="E81" s="55" t="inlineStr">
        <is>
          <t>Payment_Cashflow</t>
        </is>
      </c>
      <c r="F81" s="55" t="n"/>
      <c r="G81" s="55" t="n"/>
      <c r="H81" s="55" t="n"/>
      <c r="I81" s="56" t="n">
        <v>0</v>
      </c>
      <c r="J81" s="56" t="n">
        <v>0</v>
      </c>
      <c r="K81" s="56" t="n">
        <v>6057.66</v>
      </c>
    </row>
    <row r="82" ht="15" customHeight="1" s="43">
      <c r="A82" s="54" t="n">
        <v>45337</v>
      </c>
      <c r="B82" s="55" t="inlineStr">
        <is>
          <t>2024-02</t>
        </is>
      </c>
      <c r="C82" s="55" t="inlineStr">
        <is>
          <t>CL001235</t>
        </is>
      </c>
      <c r="D82" s="55" t="inlineStr">
        <is>
          <t>ABC INC</t>
        </is>
      </c>
      <c r="E82" s="55" t="inlineStr">
        <is>
          <t>Invoiced</t>
        </is>
      </c>
      <c r="F82" s="55" t="inlineStr">
        <is>
          <t>ANDRES ROJAS</t>
        </is>
      </c>
      <c r="G82" s="55" t="inlineStr">
        <is>
          <t>ONTOP1028456</t>
        </is>
      </c>
      <c r="H82" s="55" t="inlineStr">
        <is>
          <t>USD</t>
        </is>
      </c>
      <c r="I82" s="56" t="n">
        <v>2974.16</v>
      </c>
      <c r="J82" s="56" t="n">
        <v>0</v>
      </c>
      <c r="K82" s="56" t="n">
        <v>0</v>
      </c>
    </row>
    <row r="83" ht="15" customHeight="1" s="43">
      <c r="A83" s="54" t="n">
        <v>45337</v>
      </c>
      <c r="B83" s="55" t="inlineStr">
        <is>
          <t>2024-02</t>
        </is>
      </c>
      <c r="C83" s="55" t="inlineStr">
        <is>
          <t>CL001235</t>
        </is>
      </c>
      <c r="D83" s="55" t="inlineStr">
        <is>
          <t>ABC INC</t>
        </is>
      </c>
      <c r="E83" s="55" t="inlineStr">
        <is>
          <t>Invoiced</t>
        </is>
      </c>
      <c r="F83" s="55" t="inlineStr">
        <is>
          <t>JUAN PABLO GOMEZ ZAPATA</t>
        </is>
      </c>
      <c r="G83" s="55" t="inlineStr">
        <is>
          <t>ONTOP1058426</t>
        </is>
      </c>
      <c r="H83" s="55" t="inlineStr">
        <is>
          <t>USD</t>
        </is>
      </c>
      <c r="I83" s="56" t="n">
        <v>1094</v>
      </c>
      <c r="J83" s="56" t="n">
        <v>0</v>
      </c>
      <c r="K83" s="56" t="n">
        <v>0</v>
      </c>
    </row>
    <row r="84" ht="15" customHeight="1" s="43">
      <c r="A84" s="54" t="n">
        <v>45337</v>
      </c>
      <c r="B84" s="55" t="inlineStr">
        <is>
          <t>2024-02</t>
        </is>
      </c>
      <c r="C84" s="55" t="inlineStr">
        <is>
          <t>CL001235</t>
        </is>
      </c>
      <c r="D84" s="55" t="inlineStr">
        <is>
          <t>ABC INC</t>
        </is>
      </c>
      <c r="E84" s="55" t="inlineStr">
        <is>
          <t>Invoiced</t>
        </is>
      </c>
      <c r="F84" s="55" t="inlineStr">
        <is>
          <t>MARÍA DEL MAR LOPEZ TASCÓN</t>
        </is>
      </c>
      <c r="G84" s="55" t="inlineStr">
        <is>
          <t>ONTOP1040055</t>
        </is>
      </c>
      <c r="H84" s="55" t="inlineStr">
        <is>
          <t>USD</t>
        </is>
      </c>
      <c r="I84" s="56" t="n">
        <v>534</v>
      </c>
      <c r="J84" s="56" t="n">
        <v>0</v>
      </c>
      <c r="K84" s="56" t="n">
        <v>0</v>
      </c>
    </row>
    <row r="85" ht="15" customHeight="1" s="43">
      <c r="A85" s="54" t="n">
        <v>45337</v>
      </c>
      <c r="B85" s="55" t="inlineStr">
        <is>
          <t>2024-02</t>
        </is>
      </c>
      <c r="C85" s="55" t="inlineStr">
        <is>
          <t>CL001235</t>
        </is>
      </c>
      <c r="D85" s="55" t="inlineStr">
        <is>
          <t>ABC INC</t>
        </is>
      </c>
      <c r="E85" s="55" t="inlineStr">
        <is>
          <t>Invoiced</t>
        </is>
      </c>
      <c r="F85" s="55" t="inlineStr">
        <is>
          <t>OMAR LAMPREA</t>
        </is>
      </c>
      <c r="G85" s="55" t="inlineStr">
        <is>
          <t>ONTOP1040056</t>
        </is>
      </c>
      <c r="H85" s="55" t="inlineStr">
        <is>
          <t>USD</t>
        </is>
      </c>
      <c r="I85" s="56" t="n">
        <v>561.5</v>
      </c>
      <c r="J85" s="56" t="n">
        <v>0</v>
      </c>
      <c r="K85" s="56" t="n">
        <v>0</v>
      </c>
    </row>
    <row r="86" ht="15" customHeight="1" s="43">
      <c r="A86" s="54" t="n">
        <v>45337</v>
      </c>
      <c r="B86" s="55" t="inlineStr">
        <is>
          <t>2024-02</t>
        </is>
      </c>
      <c r="C86" s="55" t="inlineStr">
        <is>
          <t>CL001235</t>
        </is>
      </c>
      <c r="D86" s="55" t="inlineStr">
        <is>
          <t>ABC INC</t>
        </is>
      </c>
      <c r="E86" s="55" t="inlineStr">
        <is>
          <t>Invoiced</t>
        </is>
      </c>
      <c r="F86" s="55" t="inlineStr">
        <is>
          <t>ZAIRA FLORES</t>
        </is>
      </c>
      <c r="G86" s="55" t="inlineStr">
        <is>
          <t>ONTOP1038420</t>
        </is>
      </c>
      <c r="H86" s="55" t="inlineStr">
        <is>
          <t>USD</t>
        </is>
      </c>
      <c r="I86" s="56" t="n">
        <v>1039</v>
      </c>
      <c r="J86" s="56" t="n">
        <v>0</v>
      </c>
      <c r="K86" s="56" t="n">
        <v>0</v>
      </c>
    </row>
    <row r="87" ht="15" customHeight="1" s="43">
      <c r="A87" s="54" t="n">
        <v>45338</v>
      </c>
      <c r="B87" s="55" t="inlineStr">
        <is>
          <t>2024-02</t>
        </is>
      </c>
      <c r="C87" s="55" t="inlineStr">
        <is>
          <t>CL001235</t>
        </is>
      </c>
      <c r="D87" s="55" t="inlineStr">
        <is>
          <t>ABC INC</t>
        </is>
      </c>
      <c r="E87" s="55" t="inlineStr">
        <is>
          <t>Payment_Cashflow</t>
        </is>
      </c>
      <c r="F87" s="55" t="n"/>
      <c r="G87" s="55" t="n"/>
      <c r="H87" s="55" t="n"/>
      <c r="I87" s="56" t="n">
        <v>0</v>
      </c>
      <c r="J87" s="56" t="n">
        <v>0</v>
      </c>
      <c r="K87" s="56" t="n">
        <v>6202.66</v>
      </c>
    </row>
    <row r="88" ht="15" customHeight="1" s="43">
      <c r="A88" s="54" t="n">
        <v>45343</v>
      </c>
      <c r="B88" s="55" t="inlineStr">
        <is>
          <t>2024-02</t>
        </is>
      </c>
      <c r="C88" s="55" t="inlineStr">
        <is>
          <t>CL001235</t>
        </is>
      </c>
      <c r="D88" s="55" t="inlineStr">
        <is>
          <t>ABC INC</t>
        </is>
      </c>
      <c r="E88" s="55" t="inlineStr">
        <is>
          <t>Invoiced</t>
        </is>
      </c>
      <c r="F88" s="55" t="inlineStr">
        <is>
          <t>JUAN DAVID AYCARDI LOPERA</t>
        </is>
      </c>
      <c r="G88" s="55" t="inlineStr">
        <is>
          <t>FTE001156</t>
        </is>
      </c>
      <c r="H88" s="55" t="inlineStr">
        <is>
          <t>USD</t>
        </is>
      </c>
      <c r="I88" s="56" t="n">
        <v>1793.13</v>
      </c>
      <c r="J88" s="56" t="n">
        <v>0</v>
      </c>
      <c r="K88" s="56" t="n">
        <v>0</v>
      </c>
    </row>
    <row r="89" ht="15" customHeight="1" s="43">
      <c r="A89" s="54" t="n">
        <v>45351</v>
      </c>
      <c r="B89" s="55" t="inlineStr">
        <is>
          <t>2024-02</t>
        </is>
      </c>
      <c r="C89" s="55" t="inlineStr">
        <is>
          <t>CL001235</t>
        </is>
      </c>
      <c r="D89" s="55" t="inlineStr">
        <is>
          <t>ABC INC</t>
        </is>
      </c>
      <c r="E89" s="55" t="inlineStr">
        <is>
          <t>Invoiced</t>
        </is>
      </c>
      <c r="F89" s="55" t="inlineStr">
        <is>
          <t>ZAIRA FLORES</t>
        </is>
      </c>
      <c r="G89" s="55" t="inlineStr">
        <is>
          <t>ONTOP1038421</t>
        </is>
      </c>
      <c r="H89" s="55" t="inlineStr">
        <is>
          <t>USD</t>
        </is>
      </c>
      <c r="I89" s="56" t="n">
        <v>1010</v>
      </c>
      <c r="J89" s="56" t="n">
        <v>0</v>
      </c>
      <c r="K89" s="56" t="n">
        <v>0</v>
      </c>
    </row>
    <row r="90" ht="15" customHeight="1" s="43">
      <c r="A90" s="54" t="n">
        <v>45351</v>
      </c>
      <c r="B90" s="55" t="inlineStr">
        <is>
          <t>2024-02</t>
        </is>
      </c>
      <c r="C90" s="55" t="inlineStr">
        <is>
          <t>CL001235</t>
        </is>
      </c>
      <c r="D90" s="55" t="inlineStr">
        <is>
          <t>ABC INC</t>
        </is>
      </c>
      <c r="E90" s="55" t="inlineStr">
        <is>
          <t>Invoiced</t>
        </is>
      </c>
      <c r="F90" s="55" t="inlineStr">
        <is>
          <t>OMAR LAMPREA</t>
        </is>
      </c>
      <c r="G90" s="55" t="inlineStr">
        <is>
          <t>ONTOP1040057</t>
        </is>
      </c>
      <c r="H90" s="55" t="inlineStr">
        <is>
          <t>USD</t>
        </is>
      </c>
      <c r="I90" s="56" t="n">
        <v>532.5</v>
      </c>
      <c r="J90" s="56" t="n">
        <v>0</v>
      </c>
      <c r="K90" s="56" t="n">
        <v>0</v>
      </c>
    </row>
    <row r="91" ht="15" customHeight="1" s="43">
      <c r="A91" s="54" t="n">
        <v>45351</v>
      </c>
      <c r="B91" s="55" t="inlineStr">
        <is>
          <t>2024-02</t>
        </is>
      </c>
      <c r="C91" s="55" t="inlineStr">
        <is>
          <t>CL001235</t>
        </is>
      </c>
      <c r="D91" s="55" t="inlineStr">
        <is>
          <t>ABC INC</t>
        </is>
      </c>
      <c r="E91" s="55" t="inlineStr">
        <is>
          <t>Invoiced</t>
        </is>
      </c>
      <c r="F91" s="55" t="inlineStr">
        <is>
          <t>ANDRES ROJAS</t>
        </is>
      </c>
      <c r="G91" s="55" t="inlineStr">
        <is>
          <t>ONTOP1028457</t>
        </is>
      </c>
      <c r="H91" s="55" t="inlineStr">
        <is>
          <t>USD</t>
        </is>
      </c>
      <c r="I91" s="56" t="n">
        <v>2945.16</v>
      </c>
      <c r="J91" s="56" t="n">
        <v>0</v>
      </c>
      <c r="K91" s="56" t="n">
        <v>0</v>
      </c>
    </row>
    <row r="92" ht="15" customHeight="1" s="43">
      <c r="A92" s="54" t="n">
        <v>45351</v>
      </c>
      <c r="B92" s="55" t="inlineStr">
        <is>
          <t>2024-02</t>
        </is>
      </c>
      <c r="C92" s="55" t="inlineStr">
        <is>
          <t>CL001235</t>
        </is>
      </c>
      <c r="D92" s="55" t="inlineStr">
        <is>
          <t>ABC INC</t>
        </is>
      </c>
      <c r="E92" s="55" t="inlineStr">
        <is>
          <t>Invoiced</t>
        </is>
      </c>
      <c r="F92" s="55" t="inlineStr">
        <is>
          <t>JUAN PABLO GOMEZ ZAPATA</t>
        </is>
      </c>
      <c r="G92" s="55" t="inlineStr">
        <is>
          <t>ONTOP1069362</t>
        </is>
      </c>
      <c r="H92" s="55" t="inlineStr">
        <is>
          <t>USD</t>
        </is>
      </c>
      <c r="I92" s="56" t="n">
        <v>1065</v>
      </c>
      <c r="J92" s="56" t="n">
        <v>0</v>
      </c>
      <c r="K92" s="56" t="n">
        <v>0</v>
      </c>
    </row>
    <row r="93" ht="15" customHeight="1" s="43">
      <c r="A93" s="54" t="n">
        <v>45356</v>
      </c>
      <c r="B93" s="55" t="inlineStr">
        <is>
          <t>2024-03</t>
        </is>
      </c>
      <c r="C93" s="55" t="inlineStr">
        <is>
          <t>CL001235</t>
        </is>
      </c>
      <c r="D93" s="55" t="inlineStr">
        <is>
          <t>ABC INC</t>
        </is>
      </c>
      <c r="E93" s="55" t="inlineStr">
        <is>
          <t>Payment_Cashflow</t>
        </is>
      </c>
      <c r="F93" s="55" t="n"/>
      <c r="G93" s="55" t="n"/>
      <c r="H93" s="55" t="n"/>
      <c r="I93" s="56" t="n">
        <v>0</v>
      </c>
      <c r="J93" s="56" t="n">
        <v>0</v>
      </c>
      <c r="K93" s="56" t="n">
        <v>5552.66</v>
      </c>
    </row>
    <row r="94" ht="15" customHeight="1" s="43">
      <c r="A94" s="54" t="n">
        <v>45357</v>
      </c>
      <c r="B94" s="55" t="inlineStr">
        <is>
          <t>2024-03</t>
        </is>
      </c>
      <c r="C94" s="55" t="inlineStr">
        <is>
          <t>CL001235</t>
        </is>
      </c>
      <c r="D94" s="55" t="inlineStr">
        <is>
          <t>ABC INC</t>
        </is>
      </c>
      <c r="E94" s="55" t="inlineStr">
        <is>
          <t>Payment_Cashflow</t>
        </is>
      </c>
      <c r="F94" s="55" t="n"/>
      <c r="G94" s="55" t="n"/>
      <c r="H94" s="55" t="n"/>
      <c r="I94" s="56" t="n">
        <v>0</v>
      </c>
      <c r="J94" s="56" t="n">
        <v>0</v>
      </c>
      <c r="K94" s="56" t="n">
        <v>3610.54</v>
      </c>
    </row>
    <row r="95" ht="15" customHeight="1" s="43">
      <c r="A95" s="54" t="n">
        <v>45364</v>
      </c>
      <c r="B95" s="55" t="inlineStr">
        <is>
          <t>2024-03</t>
        </is>
      </c>
      <c r="C95" s="55" t="inlineStr">
        <is>
          <t>CL001235</t>
        </is>
      </c>
      <c r="D95" s="55" t="inlineStr">
        <is>
          <t>ABC INC</t>
        </is>
      </c>
      <c r="E95" s="55" t="inlineStr">
        <is>
          <t>Invoiced</t>
        </is>
      </c>
      <c r="F95" s="55" t="inlineStr">
        <is>
          <t>OMAR LAMPREA</t>
        </is>
      </c>
      <c r="G95" s="55" t="inlineStr">
        <is>
          <t>ONTOP1055202</t>
        </is>
      </c>
      <c r="H95" s="55" t="inlineStr">
        <is>
          <t>USD</t>
        </is>
      </c>
      <c r="I95" s="56" t="n">
        <v>561.5</v>
      </c>
      <c r="J95" s="56" t="n">
        <v>0</v>
      </c>
      <c r="K95" s="56" t="n">
        <v>0</v>
      </c>
    </row>
    <row r="96" ht="15" customHeight="1" s="43">
      <c r="A96" s="54" t="n">
        <v>45364</v>
      </c>
      <c r="B96" s="55" t="inlineStr">
        <is>
          <t>2024-03</t>
        </is>
      </c>
      <c r="C96" s="55" t="inlineStr">
        <is>
          <t>CL001235</t>
        </is>
      </c>
      <c r="D96" s="55" t="inlineStr">
        <is>
          <t>ABC INC</t>
        </is>
      </c>
      <c r="E96" s="55" t="inlineStr">
        <is>
          <t>Invoiced</t>
        </is>
      </c>
      <c r="F96" s="55" t="inlineStr">
        <is>
          <t>ANDRES ROJAS</t>
        </is>
      </c>
      <c r="G96" s="55" t="inlineStr">
        <is>
          <t>ONTOP1050308</t>
        </is>
      </c>
      <c r="H96" s="55" t="inlineStr">
        <is>
          <t>USD</t>
        </is>
      </c>
      <c r="I96" s="56" t="n">
        <v>2974.16</v>
      </c>
      <c r="J96" s="56" t="n">
        <v>0</v>
      </c>
      <c r="K96" s="56" t="n">
        <v>0</v>
      </c>
    </row>
    <row r="97" ht="15" customHeight="1" s="43">
      <c r="A97" s="54" t="n">
        <v>45364</v>
      </c>
      <c r="B97" s="55" t="inlineStr">
        <is>
          <t>2024-03</t>
        </is>
      </c>
      <c r="C97" s="55" t="inlineStr">
        <is>
          <t>CL001235</t>
        </is>
      </c>
      <c r="D97" s="55" t="inlineStr">
        <is>
          <t>ABC INC</t>
        </is>
      </c>
      <c r="E97" s="55" t="inlineStr">
        <is>
          <t>Invoiced</t>
        </is>
      </c>
      <c r="F97" s="55" t="inlineStr">
        <is>
          <t>JUAN PABLO GOMEZ ZAPATA</t>
        </is>
      </c>
      <c r="G97" s="55" t="inlineStr">
        <is>
          <t>ONTOP1069354</t>
        </is>
      </c>
      <c r="H97" s="55" t="inlineStr">
        <is>
          <t>USD</t>
        </is>
      </c>
      <c r="I97" s="56" t="n">
        <v>1094</v>
      </c>
      <c r="J97" s="56" t="n">
        <v>0</v>
      </c>
      <c r="K97" s="56" t="n">
        <v>0</v>
      </c>
    </row>
    <row r="98" ht="15" customHeight="1" s="43">
      <c r="A98" s="54" t="n">
        <v>45364</v>
      </c>
      <c r="B98" s="55" t="inlineStr">
        <is>
          <t>2024-03</t>
        </is>
      </c>
      <c r="C98" s="55" t="inlineStr">
        <is>
          <t>CL001235</t>
        </is>
      </c>
      <c r="D98" s="55" t="inlineStr">
        <is>
          <t>ABC INC</t>
        </is>
      </c>
      <c r="E98" s="55" t="inlineStr">
        <is>
          <t>Invoiced</t>
        </is>
      </c>
      <c r="F98" s="55" t="inlineStr">
        <is>
          <t>MARÍA DEL MAR LOPEZ TASCÓN</t>
        </is>
      </c>
      <c r="G98" s="55" t="inlineStr">
        <is>
          <t>ONTOP1055209</t>
        </is>
      </c>
      <c r="H98" s="55" t="inlineStr">
        <is>
          <t>USD</t>
        </is>
      </c>
      <c r="I98" s="56" t="n">
        <v>534</v>
      </c>
      <c r="J98" s="56" t="n">
        <v>0</v>
      </c>
      <c r="K98" s="56" t="n">
        <v>0</v>
      </c>
    </row>
    <row r="99" ht="15" customHeight="1" s="43">
      <c r="A99" s="54" t="n">
        <v>45364</v>
      </c>
      <c r="B99" s="55" t="inlineStr">
        <is>
          <t>2024-03</t>
        </is>
      </c>
      <c r="C99" s="55" t="inlineStr">
        <is>
          <t>CL001235</t>
        </is>
      </c>
      <c r="D99" s="55" t="inlineStr">
        <is>
          <t>ABC INC</t>
        </is>
      </c>
      <c r="E99" s="55" t="inlineStr">
        <is>
          <t>Invoiced</t>
        </is>
      </c>
      <c r="F99" s="55" t="inlineStr">
        <is>
          <t>MARÍA DEL MAR LOPEZ TASCÓN</t>
        </is>
      </c>
      <c r="G99" s="55" t="inlineStr">
        <is>
          <t>ONTOP1055210</t>
        </is>
      </c>
      <c r="H99" s="55" t="inlineStr">
        <is>
          <t>USD</t>
        </is>
      </c>
      <c r="I99" s="56" t="n">
        <v>505</v>
      </c>
      <c r="J99" s="56" t="n">
        <v>0</v>
      </c>
      <c r="K99" s="56" t="n">
        <v>0</v>
      </c>
    </row>
    <row r="100" ht="15" customHeight="1" s="43">
      <c r="A100" s="54" t="n">
        <v>45364</v>
      </c>
      <c r="B100" s="55" t="inlineStr">
        <is>
          <t>2024-03</t>
        </is>
      </c>
      <c r="C100" s="55" t="inlineStr">
        <is>
          <t>CL001235</t>
        </is>
      </c>
      <c r="D100" s="55" t="inlineStr">
        <is>
          <t>ABC INC</t>
        </is>
      </c>
      <c r="E100" s="55" t="inlineStr">
        <is>
          <t>Invoiced</t>
        </is>
      </c>
      <c r="F100" s="55" t="inlineStr">
        <is>
          <t>ZAIRA FLORES</t>
        </is>
      </c>
      <c r="G100" s="55" t="inlineStr">
        <is>
          <t>ONTOP1046239</t>
        </is>
      </c>
      <c r="H100" s="55" t="inlineStr">
        <is>
          <t>USD</t>
        </is>
      </c>
      <c r="I100" s="56" t="n">
        <v>1039</v>
      </c>
      <c r="J100" s="56" t="n">
        <v>0</v>
      </c>
      <c r="K100" s="56" t="n">
        <v>0</v>
      </c>
    </row>
    <row r="101" ht="15" customHeight="1" s="43">
      <c r="A101" s="54" t="n">
        <v>45365</v>
      </c>
      <c r="B101" s="55" t="inlineStr">
        <is>
          <t>2024-03</t>
        </is>
      </c>
      <c r="C101" s="55" t="inlineStr">
        <is>
          <t>CL001235</t>
        </is>
      </c>
      <c r="D101" s="55" t="inlineStr">
        <is>
          <t>ABC INC</t>
        </is>
      </c>
      <c r="E101" s="55" t="inlineStr">
        <is>
          <t>Payment_Cashflow</t>
        </is>
      </c>
      <c r="F101" s="55" t="n"/>
      <c r="G101" s="55" t="n"/>
      <c r="H101" s="55" t="n"/>
      <c r="I101" s="56" t="n">
        <v>0</v>
      </c>
      <c r="J101" s="56" t="n">
        <v>0</v>
      </c>
      <c r="K101" s="56" t="n">
        <v>6707.66</v>
      </c>
    </row>
    <row r="102" ht="15" customHeight="1" s="43">
      <c r="A102" s="54" t="n">
        <v>45373</v>
      </c>
      <c r="B102" s="55" t="inlineStr">
        <is>
          <t>2024-03</t>
        </is>
      </c>
      <c r="C102" s="55" t="inlineStr">
        <is>
          <t>CL001235</t>
        </is>
      </c>
      <c r="D102" s="55" t="inlineStr">
        <is>
          <t>ABC INC</t>
        </is>
      </c>
      <c r="E102" s="55" t="inlineStr">
        <is>
          <t>Invoiced</t>
        </is>
      </c>
      <c r="F102" s="55" t="inlineStr">
        <is>
          <t>JUAN DAVID AYCARDI LOPERA</t>
        </is>
      </c>
      <c r="G102" s="55" t="inlineStr">
        <is>
          <t>FTE001207</t>
        </is>
      </c>
      <c r="H102" s="55" t="inlineStr">
        <is>
          <t>USD</t>
        </is>
      </c>
      <c r="I102" s="56" t="n">
        <v>1635.99</v>
      </c>
      <c r="J102" s="56" t="n">
        <v>0</v>
      </c>
      <c r="K102" s="56" t="n">
        <v>0</v>
      </c>
    </row>
    <row r="103" ht="15" customHeight="1" s="43">
      <c r="A103" s="54" t="n">
        <v>45379</v>
      </c>
      <c r="B103" s="55" t="inlineStr">
        <is>
          <t>2024-03</t>
        </is>
      </c>
      <c r="C103" s="55" t="inlineStr">
        <is>
          <t>CL001235</t>
        </is>
      </c>
      <c r="D103" s="55" t="inlineStr">
        <is>
          <t>ABC INC</t>
        </is>
      </c>
      <c r="E103" s="55" t="inlineStr">
        <is>
          <t>Invoiced</t>
        </is>
      </c>
      <c r="F103" s="55" t="n"/>
      <c r="G103" s="55" t="inlineStr">
        <is>
          <t>OMF001264</t>
        </is>
      </c>
      <c r="H103" s="55" t="inlineStr">
        <is>
          <t>USD</t>
        </is>
      </c>
      <c r="I103" s="56" t="n">
        <v>203</v>
      </c>
      <c r="J103" s="56" t="n">
        <v>0</v>
      </c>
      <c r="K103" s="56" t="n">
        <v>0</v>
      </c>
    </row>
    <row r="104" ht="15" customHeight="1" s="43">
      <c r="A104" s="54" t="n">
        <v>45380</v>
      </c>
      <c r="B104" s="55" t="inlineStr">
        <is>
          <t>2024-03</t>
        </is>
      </c>
      <c r="C104" s="55" t="inlineStr">
        <is>
          <t>CL001235</t>
        </is>
      </c>
      <c r="D104" s="55" t="inlineStr">
        <is>
          <t>ABC INC</t>
        </is>
      </c>
      <c r="E104" s="55" t="inlineStr">
        <is>
          <t>Invoiced</t>
        </is>
      </c>
      <c r="F104" s="55" t="inlineStr">
        <is>
          <t>MARÍA DEL MAR LOPEZ TASCÓN</t>
        </is>
      </c>
      <c r="G104" s="55" t="inlineStr">
        <is>
          <t>ONTOP1073919</t>
        </is>
      </c>
      <c r="H104" s="55" t="inlineStr">
        <is>
          <t>USD</t>
        </is>
      </c>
      <c r="I104" s="56" t="n">
        <v>505</v>
      </c>
      <c r="J104" s="56" t="n">
        <v>0</v>
      </c>
      <c r="K104" s="56" t="n">
        <v>0</v>
      </c>
    </row>
    <row r="105" ht="15" customHeight="1" s="43">
      <c r="A105" s="54" t="n">
        <v>45380</v>
      </c>
      <c r="B105" s="55" t="inlineStr">
        <is>
          <t>2024-03</t>
        </is>
      </c>
      <c r="C105" s="55" t="inlineStr">
        <is>
          <t>CL001235</t>
        </is>
      </c>
      <c r="D105" s="55" t="inlineStr">
        <is>
          <t>ABC INC</t>
        </is>
      </c>
      <c r="E105" s="55" t="inlineStr">
        <is>
          <t>Invoiced</t>
        </is>
      </c>
      <c r="F105" s="55" t="inlineStr">
        <is>
          <t>OMAR LAMPREA</t>
        </is>
      </c>
      <c r="G105" s="55" t="inlineStr">
        <is>
          <t>ONTOP1055203</t>
        </is>
      </c>
      <c r="H105" s="55" t="inlineStr">
        <is>
          <t>USD</t>
        </is>
      </c>
      <c r="I105" s="56" t="n">
        <v>532.5</v>
      </c>
      <c r="J105" s="56" t="n">
        <v>0</v>
      </c>
      <c r="K105" s="56" t="n">
        <v>0</v>
      </c>
    </row>
    <row r="106" ht="15" customHeight="1" s="43">
      <c r="A106" s="54" t="n">
        <v>45380</v>
      </c>
      <c r="B106" s="55" t="inlineStr">
        <is>
          <t>2024-03</t>
        </is>
      </c>
      <c r="C106" s="55" t="inlineStr">
        <is>
          <t>CL001235</t>
        </is>
      </c>
      <c r="D106" s="55" t="inlineStr">
        <is>
          <t>ABC INC</t>
        </is>
      </c>
      <c r="E106" s="55" t="inlineStr">
        <is>
          <t>Invoiced</t>
        </is>
      </c>
      <c r="F106" s="55" t="inlineStr">
        <is>
          <t>ANDRES ROJAS</t>
        </is>
      </c>
      <c r="G106" s="55" t="inlineStr">
        <is>
          <t>ONTOP1050309</t>
        </is>
      </c>
      <c r="H106" s="55" t="inlineStr">
        <is>
          <t>USD</t>
        </is>
      </c>
      <c r="I106" s="56" t="n">
        <v>2945.16</v>
      </c>
      <c r="J106" s="56" t="n">
        <v>0</v>
      </c>
      <c r="K106" s="56" t="n">
        <v>0</v>
      </c>
    </row>
    <row r="107" ht="15" customHeight="1" s="43">
      <c r="A107" s="54" t="n">
        <v>45380</v>
      </c>
      <c r="B107" s="55" t="inlineStr">
        <is>
          <t>2024-03</t>
        </is>
      </c>
      <c r="C107" s="55" t="inlineStr">
        <is>
          <t>CL001235</t>
        </is>
      </c>
      <c r="D107" s="55" t="inlineStr">
        <is>
          <t>ABC INC</t>
        </is>
      </c>
      <c r="E107" s="55" t="inlineStr">
        <is>
          <t>Invoiced</t>
        </is>
      </c>
      <c r="F107" s="55" t="inlineStr">
        <is>
          <t>JUAN PABLO GOMEZ ZAPATA</t>
        </is>
      </c>
      <c r="G107" s="55" t="inlineStr">
        <is>
          <t>ONTOP1050003</t>
        </is>
      </c>
      <c r="H107" s="55" t="inlineStr">
        <is>
          <t>USD</t>
        </is>
      </c>
      <c r="I107" s="56" t="n">
        <v>1065</v>
      </c>
      <c r="J107" s="56" t="n">
        <v>0</v>
      </c>
      <c r="K107" s="56" t="n">
        <v>0</v>
      </c>
    </row>
    <row r="108" ht="15" customHeight="1" s="43">
      <c r="A108" s="54" t="n">
        <v>45380</v>
      </c>
      <c r="B108" s="55" t="inlineStr">
        <is>
          <t>2024-03</t>
        </is>
      </c>
      <c r="C108" s="55" t="inlineStr">
        <is>
          <t>CL001235</t>
        </is>
      </c>
      <c r="D108" s="55" t="inlineStr">
        <is>
          <t>ABC INC</t>
        </is>
      </c>
      <c r="E108" s="55" t="inlineStr">
        <is>
          <t>Invoiced</t>
        </is>
      </c>
      <c r="F108" s="55" t="inlineStr">
        <is>
          <t>ZAIRA FLORES</t>
        </is>
      </c>
      <c r="G108" s="55" t="inlineStr">
        <is>
          <t>ONTOP1046240</t>
        </is>
      </c>
      <c r="H108" s="55" t="inlineStr">
        <is>
          <t>USD</t>
        </is>
      </c>
      <c r="I108" s="56" t="n">
        <v>1010</v>
      </c>
      <c r="J108" s="56" t="n">
        <v>0</v>
      </c>
      <c r="K108" s="56" t="n">
        <v>0</v>
      </c>
    </row>
    <row r="109" ht="15" customHeight="1" s="43">
      <c r="A109" s="54" t="n">
        <v>45383</v>
      </c>
      <c r="B109" s="55" t="inlineStr">
        <is>
          <t>2024-04</t>
        </is>
      </c>
      <c r="C109" s="55" t="inlineStr">
        <is>
          <t>CL001235</t>
        </is>
      </c>
      <c r="D109" s="55" t="inlineStr">
        <is>
          <t>ABC INC</t>
        </is>
      </c>
      <c r="E109" s="55" t="inlineStr">
        <is>
          <t>Payment_Cashflow</t>
        </is>
      </c>
      <c r="F109" s="55" t="n"/>
      <c r="G109" s="55" t="n"/>
      <c r="H109" s="55" t="n"/>
      <c r="I109" s="56" t="n">
        <v>0</v>
      </c>
      <c r="J109" s="56" t="n">
        <v>0</v>
      </c>
      <c r="K109" s="56" t="n">
        <v>6057.66</v>
      </c>
    </row>
    <row r="110" ht="15" customHeight="1" s="43">
      <c r="A110" s="54" t="n">
        <v>45391</v>
      </c>
      <c r="B110" s="55" t="inlineStr">
        <is>
          <t>2024-04</t>
        </is>
      </c>
      <c r="C110" s="55" t="inlineStr">
        <is>
          <t>CL001235</t>
        </is>
      </c>
      <c r="D110" s="55" t="inlineStr">
        <is>
          <t>ABC INC</t>
        </is>
      </c>
      <c r="E110" s="55" t="inlineStr">
        <is>
          <t>Invoiced</t>
        </is>
      </c>
      <c r="F110" s="55" t="n"/>
      <c r="G110" s="55" t="inlineStr">
        <is>
          <t>OMF001580</t>
        </is>
      </c>
      <c r="H110" s="55" t="inlineStr">
        <is>
          <t>USD</t>
        </is>
      </c>
      <c r="I110" s="56" t="n">
        <v>203</v>
      </c>
      <c r="J110" s="56" t="n">
        <v>0</v>
      </c>
      <c r="K110" s="56" t="n">
        <v>0</v>
      </c>
    </row>
    <row r="111" ht="15" customHeight="1" s="43">
      <c r="A111" s="54" t="n">
        <v>45397</v>
      </c>
      <c r="B111" s="55" t="inlineStr">
        <is>
          <t>2024-04</t>
        </is>
      </c>
      <c r="C111" s="55" t="inlineStr">
        <is>
          <t>CL001235</t>
        </is>
      </c>
      <c r="D111" s="55" t="inlineStr">
        <is>
          <t>ABC INC</t>
        </is>
      </c>
      <c r="E111" s="55" t="inlineStr">
        <is>
          <t>Payment_Cashflow</t>
        </is>
      </c>
      <c r="F111" s="55" t="n"/>
      <c r="G111" s="55" t="n"/>
      <c r="H111" s="55" t="n"/>
      <c r="I111" s="56" t="n">
        <v>0</v>
      </c>
      <c r="J111" s="56" t="n">
        <v>0</v>
      </c>
      <c r="K111" s="56" t="n">
        <v>0</v>
      </c>
    </row>
    <row r="112" ht="15" customHeight="1" s="43">
      <c r="A112" s="54" t="n">
        <v>45404</v>
      </c>
      <c r="B112" s="55" t="inlineStr">
        <is>
          <t>2024-04</t>
        </is>
      </c>
      <c r="C112" s="55" t="inlineStr">
        <is>
          <t>CL001235</t>
        </is>
      </c>
      <c r="D112" s="55" t="inlineStr">
        <is>
          <t>ABC INC</t>
        </is>
      </c>
      <c r="E112" s="55" t="inlineStr">
        <is>
          <t>Invoiced</t>
        </is>
      </c>
      <c r="F112" s="55" t="inlineStr">
        <is>
          <t>ANDRES ROJAS</t>
        </is>
      </c>
      <c r="G112" s="55" t="inlineStr">
        <is>
          <t>ONTOP1089183</t>
        </is>
      </c>
      <c r="H112" s="55" t="inlineStr">
        <is>
          <t>USD</t>
        </is>
      </c>
      <c r="I112" s="56" t="n">
        <v>2945.16</v>
      </c>
      <c r="J112" s="56" t="n">
        <v>0</v>
      </c>
      <c r="K112" s="56" t="n">
        <v>0</v>
      </c>
    </row>
    <row r="113" ht="15" customHeight="1" s="43">
      <c r="A113" s="54" t="n">
        <v>45404</v>
      </c>
      <c r="B113" s="55" t="inlineStr">
        <is>
          <t>2024-04</t>
        </is>
      </c>
      <c r="C113" s="55" t="inlineStr">
        <is>
          <t>CL001235</t>
        </is>
      </c>
      <c r="D113" s="55" t="inlineStr">
        <is>
          <t>ABC INC</t>
        </is>
      </c>
      <c r="E113" s="55" t="inlineStr">
        <is>
          <t>Invoiced</t>
        </is>
      </c>
      <c r="F113" s="55" t="inlineStr">
        <is>
          <t>JUAN PABLO GOMEZ ZAPATA</t>
        </is>
      </c>
      <c r="G113" s="55" t="inlineStr">
        <is>
          <t>ONTOP1088906</t>
        </is>
      </c>
      <c r="H113" s="55" t="inlineStr">
        <is>
          <t>USD</t>
        </is>
      </c>
      <c r="I113" s="56" t="n">
        <v>1065</v>
      </c>
      <c r="J113" s="56" t="n">
        <v>0</v>
      </c>
      <c r="K113" s="56" t="n">
        <v>0</v>
      </c>
    </row>
    <row r="114" ht="15" customHeight="1" s="43">
      <c r="A114" s="54" t="n">
        <v>45404</v>
      </c>
      <c r="B114" s="55" t="inlineStr">
        <is>
          <t>2024-04</t>
        </is>
      </c>
      <c r="C114" s="55" t="inlineStr">
        <is>
          <t>CL001235</t>
        </is>
      </c>
      <c r="D114" s="55" t="inlineStr">
        <is>
          <t>ABC INC</t>
        </is>
      </c>
      <c r="E114" s="55" t="inlineStr">
        <is>
          <t>Invoiced</t>
        </is>
      </c>
      <c r="F114" s="55" t="inlineStr">
        <is>
          <t>MARÍA DEL MAR LOPEZ TASCÓN</t>
        </is>
      </c>
      <c r="G114" s="55" t="inlineStr">
        <is>
          <t>ONTOP1073918</t>
        </is>
      </c>
      <c r="H114" s="55" t="inlineStr">
        <is>
          <t>USD</t>
        </is>
      </c>
      <c r="I114" s="56" t="n">
        <v>505</v>
      </c>
      <c r="J114" s="56" t="n">
        <v>0</v>
      </c>
      <c r="K114" s="56" t="n">
        <v>0</v>
      </c>
    </row>
    <row r="115" ht="15" customHeight="1" s="43">
      <c r="A115" s="54" t="n">
        <v>45404</v>
      </c>
      <c r="B115" s="55" t="inlineStr">
        <is>
          <t>2024-04</t>
        </is>
      </c>
      <c r="C115" s="55" t="inlineStr">
        <is>
          <t>CL001235</t>
        </is>
      </c>
      <c r="D115" s="55" t="inlineStr">
        <is>
          <t>ABC INC</t>
        </is>
      </c>
      <c r="E115" s="55" t="inlineStr">
        <is>
          <t>Invoiced</t>
        </is>
      </c>
      <c r="F115" s="55" t="inlineStr">
        <is>
          <t>OMAR LAMPREA</t>
        </is>
      </c>
      <c r="G115" s="55" t="inlineStr">
        <is>
          <t>ONTOP1073943</t>
        </is>
      </c>
      <c r="H115" s="55" t="inlineStr">
        <is>
          <t>USD</t>
        </is>
      </c>
      <c r="I115" s="56" t="n">
        <v>532.5</v>
      </c>
      <c r="J115" s="56" t="n">
        <v>0</v>
      </c>
      <c r="K115" s="56" t="n">
        <v>0</v>
      </c>
    </row>
    <row r="116" ht="15" customHeight="1" s="43">
      <c r="A116" s="54" t="n">
        <v>45404</v>
      </c>
      <c r="B116" s="55" t="inlineStr">
        <is>
          <t>2024-04</t>
        </is>
      </c>
      <c r="C116" s="55" t="inlineStr">
        <is>
          <t>CL001235</t>
        </is>
      </c>
      <c r="D116" s="55" t="inlineStr">
        <is>
          <t>ABC INC</t>
        </is>
      </c>
      <c r="E116" s="55" t="inlineStr">
        <is>
          <t>Invoiced</t>
        </is>
      </c>
      <c r="F116" s="55" t="inlineStr">
        <is>
          <t>ZAIRA FLORES</t>
        </is>
      </c>
      <c r="G116" s="55" t="inlineStr">
        <is>
          <t>ONTOP1085620</t>
        </is>
      </c>
      <c r="H116" s="55" t="inlineStr">
        <is>
          <t>USD</t>
        </is>
      </c>
      <c r="I116" s="56" t="n">
        <v>1010</v>
      </c>
      <c r="J116" s="56" t="n">
        <v>0</v>
      </c>
      <c r="K116" s="56" t="n">
        <v>0</v>
      </c>
    </row>
    <row r="117" ht="15" customHeight="1" s="43">
      <c r="A117" s="54" t="n">
        <v>45404</v>
      </c>
      <c r="B117" s="55" t="inlineStr">
        <is>
          <t>2024-04</t>
        </is>
      </c>
      <c r="C117" s="55" t="inlineStr">
        <is>
          <t>CL001235</t>
        </is>
      </c>
      <c r="D117" s="55" t="inlineStr">
        <is>
          <t>ABC INC</t>
        </is>
      </c>
      <c r="E117" s="55" t="inlineStr">
        <is>
          <t>Payment_Cashflow</t>
        </is>
      </c>
      <c r="F117" s="55" t="n"/>
      <c r="G117" s="55" t="n"/>
      <c r="H117" s="55" t="n"/>
      <c r="I117" s="56" t="n">
        <v>0</v>
      </c>
      <c r="J117" s="56" t="n">
        <v>0</v>
      </c>
      <c r="K117" s="56" t="n">
        <v>6245.66</v>
      </c>
    </row>
    <row r="118" ht="15" customHeight="1" s="43">
      <c r="A118" s="54" t="n">
        <v>45405</v>
      </c>
      <c r="B118" s="55" t="inlineStr">
        <is>
          <t>2024-04</t>
        </is>
      </c>
      <c r="C118" s="55" t="inlineStr">
        <is>
          <t>CL001235</t>
        </is>
      </c>
      <c r="D118" s="55" t="inlineStr">
        <is>
          <t>ABC INC</t>
        </is>
      </c>
      <c r="E118" s="55" t="inlineStr">
        <is>
          <t>Payment_Cashflow</t>
        </is>
      </c>
      <c r="F118" s="55" t="n"/>
      <c r="G118" s="55" t="n"/>
      <c r="H118" s="55" t="n"/>
      <c r="I118" s="56" t="n">
        <v>0</v>
      </c>
      <c r="J118" s="56" t="n">
        <v>0</v>
      </c>
      <c r="K118" s="56" t="n">
        <v>1635.99</v>
      </c>
    </row>
    <row r="119" ht="15" customHeight="1" s="43">
      <c r="A119" s="54" t="n">
        <v>45406</v>
      </c>
      <c r="B119" s="55" t="inlineStr">
        <is>
          <t>2024-04</t>
        </is>
      </c>
      <c r="C119" s="55" t="inlineStr">
        <is>
          <t>CL001235</t>
        </is>
      </c>
      <c r="D119" s="55" t="inlineStr">
        <is>
          <t>ABC INC</t>
        </is>
      </c>
      <c r="E119" s="55" t="inlineStr">
        <is>
          <t>Payment_Cashflow</t>
        </is>
      </c>
      <c r="F119" s="55" t="n"/>
      <c r="G119" s="55" t="n"/>
      <c r="H119" s="55" t="n"/>
      <c r="I119" s="56" t="n">
        <v>0</v>
      </c>
      <c r="J119" s="56" t="n">
        <v>0</v>
      </c>
      <c r="K119" s="56" t="n">
        <v>203</v>
      </c>
    </row>
    <row r="120" ht="15" customHeight="1" s="43">
      <c r="A120" s="54" t="n">
        <v>45407</v>
      </c>
      <c r="B120" s="55" t="inlineStr">
        <is>
          <t>2024-04</t>
        </is>
      </c>
      <c r="C120" s="55" t="inlineStr">
        <is>
          <t>CL001235</t>
        </is>
      </c>
      <c r="D120" s="55" t="inlineStr">
        <is>
          <t>ABC INC</t>
        </is>
      </c>
      <c r="E120" s="55" t="inlineStr">
        <is>
          <t>Invoiced</t>
        </is>
      </c>
      <c r="F120" s="55" t="n"/>
      <c r="G120" s="55" t="inlineStr">
        <is>
          <t>FTE001262</t>
        </is>
      </c>
      <c r="H120" s="55" t="inlineStr">
        <is>
          <t>USD</t>
        </is>
      </c>
      <c r="I120" s="56" t="n">
        <v>1908.78</v>
      </c>
      <c r="J120" s="56" t="n">
        <v>0</v>
      </c>
      <c r="K120" s="56" t="n">
        <v>0</v>
      </c>
    </row>
    <row r="121" ht="15" customHeight="1" s="43">
      <c r="A121" s="54" t="n">
        <v>45411</v>
      </c>
      <c r="B121" s="55" t="inlineStr">
        <is>
          <t>2024-04</t>
        </is>
      </c>
      <c r="C121" s="55" t="inlineStr">
        <is>
          <t>CL001235</t>
        </is>
      </c>
      <c r="D121" s="55" t="inlineStr">
        <is>
          <t>ABC INC</t>
        </is>
      </c>
      <c r="E121" s="55" t="inlineStr">
        <is>
          <t>Invoiced</t>
        </is>
      </c>
      <c r="F121" s="55" t="inlineStr">
        <is>
          <t>ANDRES ROJAS</t>
        </is>
      </c>
      <c r="G121" s="55" t="inlineStr">
        <is>
          <t>ONTOP1089168</t>
        </is>
      </c>
      <c r="H121" s="55" t="inlineStr">
        <is>
          <t>USD</t>
        </is>
      </c>
      <c r="I121" s="56" t="n">
        <v>2945.16</v>
      </c>
      <c r="J121" s="56" t="n">
        <v>0</v>
      </c>
      <c r="K121" s="56" t="n">
        <v>0</v>
      </c>
    </row>
    <row r="122" ht="15" customHeight="1" s="43">
      <c r="A122" s="54" t="n">
        <v>45411</v>
      </c>
      <c r="B122" s="55" t="inlineStr">
        <is>
          <t>2024-04</t>
        </is>
      </c>
      <c r="C122" s="55" t="inlineStr">
        <is>
          <t>CL001235</t>
        </is>
      </c>
      <c r="D122" s="55" t="inlineStr">
        <is>
          <t>ABC INC</t>
        </is>
      </c>
      <c r="E122" s="55" t="inlineStr">
        <is>
          <t>Invoiced</t>
        </is>
      </c>
      <c r="F122" s="55" t="inlineStr">
        <is>
          <t>JUAN PABLO GOMEZ ZAPATA</t>
        </is>
      </c>
      <c r="G122" s="55" t="inlineStr">
        <is>
          <t>ONTOP1088907</t>
        </is>
      </c>
      <c r="H122" s="55" t="inlineStr">
        <is>
          <t>USD</t>
        </is>
      </c>
      <c r="I122" s="56" t="n">
        <v>1065</v>
      </c>
      <c r="J122" s="56" t="n">
        <v>0</v>
      </c>
      <c r="K122" s="56" t="n">
        <v>0</v>
      </c>
    </row>
    <row r="123" ht="15" customHeight="1" s="43">
      <c r="A123" s="54" t="n">
        <v>45411</v>
      </c>
      <c r="B123" s="55" t="inlineStr">
        <is>
          <t>2024-04</t>
        </is>
      </c>
      <c r="C123" s="55" t="inlineStr">
        <is>
          <t>CL001235</t>
        </is>
      </c>
      <c r="D123" s="55" t="inlineStr">
        <is>
          <t>ABC INC</t>
        </is>
      </c>
      <c r="E123" s="55" t="inlineStr">
        <is>
          <t>Invoiced</t>
        </is>
      </c>
      <c r="F123" s="55" t="inlineStr">
        <is>
          <t>MARÍA DEL MAR LOPEZ TASCÓN</t>
        </is>
      </c>
      <c r="G123" s="55" t="inlineStr">
        <is>
          <t>ONTOP1111972</t>
        </is>
      </c>
      <c r="H123" s="55" t="inlineStr">
        <is>
          <t>USD</t>
        </is>
      </c>
      <c r="I123" s="56" t="n">
        <v>505</v>
      </c>
      <c r="J123" s="56" t="n">
        <v>0</v>
      </c>
      <c r="K123" s="56" t="n">
        <v>0</v>
      </c>
    </row>
    <row r="124" ht="15" customHeight="1" s="43">
      <c r="A124" s="54" t="n">
        <v>45411</v>
      </c>
      <c r="B124" s="55" t="inlineStr">
        <is>
          <t>2024-04</t>
        </is>
      </c>
      <c r="C124" s="55" t="inlineStr">
        <is>
          <t>CL001235</t>
        </is>
      </c>
      <c r="D124" s="55" t="inlineStr">
        <is>
          <t>ABC INC</t>
        </is>
      </c>
      <c r="E124" s="55" t="inlineStr">
        <is>
          <t>Invoiced</t>
        </is>
      </c>
      <c r="F124" s="55" t="inlineStr">
        <is>
          <t>OMAR LAMPREA</t>
        </is>
      </c>
      <c r="G124" s="55" t="inlineStr">
        <is>
          <t>ONTOP1073942</t>
        </is>
      </c>
      <c r="H124" s="55" t="inlineStr">
        <is>
          <t>USD</t>
        </is>
      </c>
      <c r="I124" s="56" t="n">
        <v>532.5</v>
      </c>
      <c r="J124" s="56" t="n">
        <v>0</v>
      </c>
      <c r="K124" s="56" t="n">
        <v>0</v>
      </c>
    </row>
    <row r="125" ht="15" customHeight="1" s="43">
      <c r="A125" s="54" t="n">
        <v>45411</v>
      </c>
      <c r="B125" s="55" t="inlineStr">
        <is>
          <t>2024-04</t>
        </is>
      </c>
      <c r="C125" s="55" t="inlineStr">
        <is>
          <t>CL001235</t>
        </is>
      </c>
      <c r="D125" s="55" t="inlineStr">
        <is>
          <t>ABC INC</t>
        </is>
      </c>
      <c r="E125" s="55" t="inlineStr">
        <is>
          <t>Invoiced</t>
        </is>
      </c>
      <c r="F125" s="55" t="inlineStr">
        <is>
          <t>ZAIRA FLORES</t>
        </is>
      </c>
      <c r="G125" s="55" t="inlineStr">
        <is>
          <t>ONTOP1085621</t>
        </is>
      </c>
      <c r="H125" s="55" t="inlineStr">
        <is>
          <t>USD</t>
        </is>
      </c>
      <c r="I125" s="56" t="n">
        <v>1010</v>
      </c>
      <c r="J125" s="56" t="n">
        <v>0</v>
      </c>
      <c r="K125" s="56" t="n">
        <v>0</v>
      </c>
    </row>
    <row r="126" ht="15" customHeight="1" s="43">
      <c r="A126" s="54" t="n">
        <v>45413</v>
      </c>
      <c r="B126" s="55" t="inlineStr">
        <is>
          <t>2024-05</t>
        </is>
      </c>
      <c r="C126" s="55" t="inlineStr">
        <is>
          <t>CL001235</t>
        </is>
      </c>
      <c r="D126" s="55" t="inlineStr">
        <is>
          <t>ABC INC</t>
        </is>
      </c>
      <c r="E126" s="55" t="inlineStr">
        <is>
          <t>Payment_Cashflow</t>
        </is>
      </c>
      <c r="F126" s="55" t="n"/>
      <c r="G126" s="55" t="n"/>
      <c r="H126" s="55" t="n"/>
      <c r="I126" s="56" t="n">
        <v>0</v>
      </c>
      <c r="J126" s="56" t="n">
        <v>0</v>
      </c>
      <c r="K126" s="56" t="n">
        <v>6057.66</v>
      </c>
    </row>
    <row r="127" ht="15" customHeight="1" s="43">
      <c r="A127" s="54" t="n">
        <v>45415</v>
      </c>
      <c r="B127" s="55" t="inlineStr">
        <is>
          <t>2024-05</t>
        </is>
      </c>
      <c r="C127" s="55" t="inlineStr">
        <is>
          <t>CL001235</t>
        </is>
      </c>
      <c r="D127" s="55" t="inlineStr">
        <is>
          <t>ABC INC</t>
        </is>
      </c>
      <c r="E127" s="55" t="inlineStr">
        <is>
          <t>Payment_Cashflow</t>
        </is>
      </c>
      <c r="F127" s="55" t="n"/>
      <c r="G127" s="55" t="n"/>
      <c r="H127" s="55" t="n"/>
      <c r="I127" s="56" t="n">
        <v>0</v>
      </c>
      <c r="J127" s="56" t="n">
        <v>0</v>
      </c>
      <c r="K127" s="56" t="n">
        <v>1908.78</v>
      </c>
    </row>
    <row r="128" ht="15" customHeight="1" s="43">
      <c r="A128" s="54" t="n">
        <v>45421</v>
      </c>
      <c r="B128" s="55" t="inlineStr">
        <is>
          <t>2024-05</t>
        </is>
      </c>
      <c r="C128" s="55" t="inlineStr">
        <is>
          <t>CL001235</t>
        </is>
      </c>
      <c r="D128" s="55" t="inlineStr">
        <is>
          <t>ABC INC</t>
        </is>
      </c>
      <c r="E128" s="55" t="inlineStr">
        <is>
          <t>Invoiced</t>
        </is>
      </c>
      <c r="F128" s="55" t="n"/>
      <c r="G128" s="55" t="inlineStr">
        <is>
          <t>OMF002719</t>
        </is>
      </c>
      <c r="H128" s="55" t="inlineStr">
        <is>
          <t>USD</t>
        </is>
      </c>
      <c r="I128" s="56" t="n">
        <v>174</v>
      </c>
      <c r="J128" s="56" t="n">
        <v>0</v>
      </c>
      <c r="K128" s="56" t="n">
        <v>0</v>
      </c>
    </row>
    <row r="129" ht="15" customHeight="1" s="43">
      <c r="A129" s="54" t="n">
        <v>45425</v>
      </c>
      <c r="B129" s="55" t="inlineStr">
        <is>
          <t>2024-05</t>
        </is>
      </c>
      <c r="C129" s="55" t="inlineStr">
        <is>
          <t>CL001235</t>
        </is>
      </c>
      <c r="D129" s="55" t="inlineStr">
        <is>
          <t>ABC INC</t>
        </is>
      </c>
      <c r="E129" s="55" t="inlineStr">
        <is>
          <t>Invoiced</t>
        </is>
      </c>
      <c r="F129" s="55" t="inlineStr">
        <is>
          <t>ANDRES ROJAS</t>
        </is>
      </c>
      <c r="G129" s="55" t="inlineStr">
        <is>
          <t>ONTOP1107845</t>
        </is>
      </c>
      <c r="H129" s="55" t="inlineStr">
        <is>
          <t>USD</t>
        </is>
      </c>
      <c r="I129" s="56" t="n">
        <v>2945.16</v>
      </c>
      <c r="J129" s="56" t="n">
        <v>0</v>
      </c>
      <c r="K129" s="56" t="n">
        <v>0</v>
      </c>
    </row>
    <row r="130" ht="15" customHeight="1" s="43">
      <c r="A130" s="54" t="n">
        <v>45425</v>
      </c>
      <c r="B130" s="55" t="inlineStr">
        <is>
          <t>2024-05</t>
        </is>
      </c>
      <c r="C130" s="55" t="inlineStr">
        <is>
          <t>CL001235</t>
        </is>
      </c>
      <c r="D130" s="55" t="inlineStr">
        <is>
          <t>ABC INC</t>
        </is>
      </c>
      <c r="E130" s="55" t="inlineStr">
        <is>
          <t>Invoiced</t>
        </is>
      </c>
      <c r="F130" s="55" t="inlineStr">
        <is>
          <t>JUAN PABLO GOMEZ ZAPATA</t>
        </is>
      </c>
      <c r="G130" s="55" t="inlineStr">
        <is>
          <t>ONTOP1107580</t>
        </is>
      </c>
      <c r="H130" s="55" t="inlineStr">
        <is>
          <t>USD</t>
        </is>
      </c>
      <c r="I130" s="56" t="n">
        <v>1065</v>
      </c>
      <c r="J130" s="56" t="n">
        <v>0</v>
      </c>
      <c r="K130" s="56" t="n">
        <v>0</v>
      </c>
    </row>
    <row r="131" ht="15" customHeight="1" s="43">
      <c r="A131" s="54" t="n">
        <v>45425</v>
      </c>
      <c r="B131" s="55" t="inlineStr">
        <is>
          <t>2024-05</t>
        </is>
      </c>
      <c r="C131" s="55" t="inlineStr">
        <is>
          <t>CL001235</t>
        </is>
      </c>
      <c r="D131" s="55" t="inlineStr">
        <is>
          <t>ABC INC</t>
        </is>
      </c>
      <c r="E131" s="55" t="inlineStr">
        <is>
          <t>Invoiced</t>
        </is>
      </c>
      <c r="F131" s="55" t="inlineStr">
        <is>
          <t>MARÍA DEL MAR LOPEZ TASCÓN</t>
        </is>
      </c>
      <c r="G131" s="55" t="inlineStr">
        <is>
          <t>ONTOP1111959</t>
        </is>
      </c>
      <c r="H131" s="55" t="inlineStr">
        <is>
          <t>USD</t>
        </is>
      </c>
      <c r="I131" s="56" t="n">
        <v>707</v>
      </c>
      <c r="J131" s="56" t="n">
        <v>0</v>
      </c>
      <c r="K131" s="56" t="n">
        <v>0</v>
      </c>
    </row>
    <row r="132" ht="15" customHeight="1" s="43">
      <c r="A132" s="54" t="n">
        <v>45425</v>
      </c>
      <c r="B132" s="55" t="inlineStr">
        <is>
          <t>2024-05</t>
        </is>
      </c>
      <c r="C132" s="55" t="inlineStr">
        <is>
          <t>CL001235</t>
        </is>
      </c>
      <c r="D132" s="55" t="inlineStr">
        <is>
          <t>ABC INC</t>
        </is>
      </c>
      <c r="E132" s="55" t="inlineStr">
        <is>
          <t>Invoiced</t>
        </is>
      </c>
      <c r="F132" s="55" t="inlineStr">
        <is>
          <t>OMAR LAMPREA</t>
        </is>
      </c>
      <c r="G132" s="55" t="inlineStr">
        <is>
          <t>ONTOP1111964</t>
        </is>
      </c>
      <c r="H132" s="55" t="inlineStr">
        <is>
          <t>USD</t>
        </is>
      </c>
      <c r="I132" s="56" t="n">
        <v>532.5</v>
      </c>
      <c r="J132" s="56" t="n">
        <v>0</v>
      </c>
      <c r="K132" s="56" t="n">
        <v>0</v>
      </c>
    </row>
    <row r="133" ht="15" customHeight="1" s="43">
      <c r="A133" s="54" t="n">
        <v>45425</v>
      </c>
      <c r="B133" s="55" t="inlineStr">
        <is>
          <t>2024-05</t>
        </is>
      </c>
      <c r="C133" s="55" t="inlineStr">
        <is>
          <t>CL001235</t>
        </is>
      </c>
      <c r="D133" s="55" t="inlineStr">
        <is>
          <t>ABC INC</t>
        </is>
      </c>
      <c r="E133" s="55" t="inlineStr">
        <is>
          <t>Invoiced</t>
        </is>
      </c>
      <c r="F133" s="55" t="inlineStr">
        <is>
          <t>ZAIRA FLORES</t>
        </is>
      </c>
      <c r="G133" s="55" t="inlineStr">
        <is>
          <t>ONTOP1104756</t>
        </is>
      </c>
      <c r="H133" s="55" t="inlineStr">
        <is>
          <t>USD</t>
        </is>
      </c>
      <c r="I133" s="56" t="n">
        <v>1010</v>
      </c>
      <c r="J133" s="56" t="n">
        <v>0</v>
      </c>
      <c r="K133" s="56" t="n">
        <v>0</v>
      </c>
    </row>
    <row r="134" ht="15" customHeight="1" s="43">
      <c r="A134" s="54" t="n">
        <v>45427</v>
      </c>
      <c r="B134" s="55" t="inlineStr">
        <is>
          <t>2024-05</t>
        </is>
      </c>
      <c r="C134" s="55" t="inlineStr">
        <is>
          <t>CL001235</t>
        </is>
      </c>
      <c r="D134" s="55" t="inlineStr">
        <is>
          <t>ABC INC</t>
        </is>
      </c>
      <c r="E134" s="55" t="inlineStr">
        <is>
          <t>Payment_Cashflow</t>
        </is>
      </c>
      <c r="F134" s="55" t="n"/>
      <c r="G134" s="55" t="n"/>
      <c r="H134" s="55" t="n"/>
      <c r="I134" s="56" t="n">
        <v>0</v>
      </c>
      <c r="J134" s="56" t="n">
        <v>0</v>
      </c>
      <c r="K134" s="56" t="n">
        <v>6259.66</v>
      </c>
    </row>
    <row r="135" ht="15" customHeight="1" s="43">
      <c r="A135" s="54" t="n">
        <v>45434</v>
      </c>
      <c r="B135" s="55" t="inlineStr">
        <is>
          <t>2024-05</t>
        </is>
      </c>
      <c r="C135" s="55" t="inlineStr">
        <is>
          <t>CL001235</t>
        </is>
      </c>
      <c r="D135" s="55" t="inlineStr">
        <is>
          <t>ABC INC</t>
        </is>
      </c>
      <c r="E135" s="55" t="inlineStr">
        <is>
          <t>Invoiced</t>
        </is>
      </c>
      <c r="F135" s="55" t="inlineStr">
        <is>
          <t>JUAN DAVID AYCARDI LOPERA</t>
        </is>
      </c>
      <c r="G135" s="55" t="inlineStr">
        <is>
          <t>FTE001316</t>
        </is>
      </c>
      <c r="H135" s="55" t="inlineStr">
        <is>
          <t>USD</t>
        </is>
      </c>
      <c r="I135" s="56" t="n">
        <v>1641.43</v>
      </c>
      <c r="J135" s="56" t="n">
        <v>0</v>
      </c>
      <c r="K135" s="56" t="n">
        <v>0</v>
      </c>
    </row>
    <row r="136" ht="15" customHeight="1" s="43">
      <c r="A136" s="54" t="n">
        <v>45441</v>
      </c>
      <c r="B136" s="55" t="inlineStr">
        <is>
          <t>2024-05</t>
        </is>
      </c>
      <c r="C136" s="55" t="inlineStr">
        <is>
          <t>CL001235</t>
        </is>
      </c>
      <c r="D136" s="55" t="inlineStr">
        <is>
          <t>ABC INC</t>
        </is>
      </c>
      <c r="E136" s="55" t="inlineStr">
        <is>
          <t>Invoiced</t>
        </is>
      </c>
      <c r="F136" s="55" t="inlineStr">
        <is>
          <t>ZAIRA FLORES</t>
        </is>
      </c>
      <c r="G136" s="55" t="inlineStr">
        <is>
          <t>ONTOP1104759</t>
        </is>
      </c>
      <c r="H136" s="55" t="inlineStr">
        <is>
          <t>USD</t>
        </is>
      </c>
      <c r="I136" s="56" t="n">
        <v>1703.07</v>
      </c>
      <c r="J136" s="56" t="n">
        <v>0</v>
      </c>
      <c r="K136" s="56" t="n">
        <v>0</v>
      </c>
    </row>
    <row r="137" ht="15" customHeight="1" s="43">
      <c r="A137" s="54" t="n">
        <v>45441</v>
      </c>
      <c r="B137" s="55" t="inlineStr">
        <is>
          <t>2024-05</t>
        </is>
      </c>
      <c r="C137" s="55" t="inlineStr">
        <is>
          <t>CL001235</t>
        </is>
      </c>
      <c r="D137" s="55" t="inlineStr">
        <is>
          <t>ABC INC</t>
        </is>
      </c>
      <c r="E137" s="55" t="inlineStr">
        <is>
          <t>Invoiced</t>
        </is>
      </c>
      <c r="F137" s="55" t="inlineStr">
        <is>
          <t>OMAR LAMPREA</t>
        </is>
      </c>
      <c r="G137" s="55" t="inlineStr">
        <is>
          <t>ONTOP1111983</t>
        </is>
      </c>
      <c r="H137" s="55" t="inlineStr">
        <is>
          <t>USD</t>
        </is>
      </c>
      <c r="I137" s="56" t="n">
        <v>532.5</v>
      </c>
      <c r="J137" s="56" t="n">
        <v>0</v>
      </c>
      <c r="K137" s="56" t="n">
        <v>0</v>
      </c>
    </row>
    <row r="138" ht="15" customHeight="1" s="43">
      <c r="A138" s="54" t="n">
        <v>45441</v>
      </c>
      <c r="B138" s="55" t="inlineStr">
        <is>
          <t>2024-05</t>
        </is>
      </c>
      <c r="C138" s="55" t="inlineStr">
        <is>
          <t>CL001235</t>
        </is>
      </c>
      <c r="D138" s="55" t="inlineStr">
        <is>
          <t>ABC INC</t>
        </is>
      </c>
      <c r="E138" s="55" t="inlineStr">
        <is>
          <t>Invoiced</t>
        </is>
      </c>
      <c r="F138" s="55" t="inlineStr">
        <is>
          <t>ANDRES ROJAS</t>
        </is>
      </c>
      <c r="G138" s="55" t="inlineStr">
        <is>
          <t>ONTOP1107844</t>
        </is>
      </c>
      <c r="H138" s="55" t="inlineStr">
        <is>
          <t>USD</t>
        </is>
      </c>
      <c r="I138" s="56" t="n">
        <v>2945.16</v>
      </c>
      <c r="J138" s="56" t="n">
        <v>0</v>
      </c>
      <c r="K138" s="56" t="n">
        <v>0</v>
      </c>
    </row>
    <row r="139" ht="15" customHeight="1" s="43">
      <c r="A139" s="54" t="n">
        <v>45441</v>
      </c>
      <c r="B139" s="55" t="inlineStr">
        <is>
          <t>2024-05</t>
        </is>
      </c>
      <c r="C139" s="55" t="inlineStr">
        <is>
          <t>CL001235</t>
        </is>
      </c>
      <c r="D139" s="55" t="inlineStr">
        <is>
          <t>ABC INC</t>
        </is>
      </c>
      <c r="E139" s="55" t="inlineStr">
        <is>
          <t>Invoiced</t>
        </is>
      </c>
      <c r="F139" s="55" t="inlineStr">
        <is>
          <t>JUAN PABLO GOMEZ ZAPATA</t>
        </is>
      </c>
      <c r="G139" s="55" t="inlineStr">
        <is>
          <t>ONTOP1107579</t>
        </is>
      </c>
      <c r="H139" s="55" t="inlineStr">
        <is>
          <t>USD</t>
        </is>
      </c>
      <c r="I139" s="56" t="n">
        <v>1065</v>
      </c>
      <c r="J139" s="56" t="n">
        <v>0</v>
      </c>
      <c r="K139" s="56" t="n">
        <v>0</v>
      </c>
    </row>
    <row r="140" ht="15" customHeight="1" s="43">
      <c r="A140" s="54" t="n">
        <v>45441</v>
      </c>
      <c r="B140" s="55" t="inlineStr">
        <is>
          <t>2024-05</t>
        </is>
      </c>
      <c r="C140" s="55" t="inlineStr">
        <is>
          <t>CL001235</t>
        </is>
      </c>
      <c r="D140" s="55" t="inlineStr">
        <is>
          <t>ABC INC</t>
        </is>
      </c>
      <c r="E140" s="55" t="inlineStr">
        <is>
          <t>Invoiced</t>
        </is>
      </c>
      <c r="F140" s="55" t="inlineStr">
        <is>
          <t>MARÍA DEL MAR LOPEZ TASCÓN</t>
        </is>
      </c>
      <c r="G140" s="55" t="inlineStr">
        <is>
          <t>ONTOP1133961</t>
        </is>
      </c>
      <c r="H140" s="55" t="inlineStr">
        <is>
          <t>USD</t>
        </is>
      </c>
      <c r="I140" s="56" t="n">
        <v>505</v>
      </c>
      <c r="J140" s="56" t="n">
        <v>0</v>
      </c>
      <c r="K140" s="56" t="n">
        <v>0</v>
      </c>
    </row>
    <row r="141" ht="15" customHeight="1" s="43">
      <c r="A141" s="54" t="n">
        <v>45443</v>
      </c>
      <c r="B141" s="55" t="inlineStr">
        <is>
          <t>2024-05</t>
        </is>
      </c>
      <c r="C141" s="55" t="inlineStr">
        <is>
          <t>CL001235</t>
        </is>
      </c>
      <c r="D141" s="55" t="inlineStr">
        <is>
          <t>ABC INC</t>
        </is>
      </c>
      <c r="E141" s="55" t="inlineStr">
        <is>
          <t>Payment_Cashflow</t>
        </is>
      </c>
      <c r="F141" s="55" t="n"/>
      <c r="G141" s="55" t="n"/>
      <c r="H141" s="55" t="n"/>
      <c r="I141" s="56" t="n">
        <v>0</v>
      </c>
      <c r="J141" s="56" t="n">
        <v>0</v>
      </c>
      <c r="K141" s="56" t="n">
        <v>6924.73</v>
      </c>
    </row>
    <row r="142" ht="15" customHeight="1" s="43">
      <c r="A142" s="54" t="n">
        <v>45448</v>
      </c>
      <c r="B142" s="55" t="inlineStr">
        <is>
          <t>2024-06</t>
        </is>
      </c>
      <c r="C142" s="55" t="inlineStr">
        <is>
          <t>CL001235</t>
        </is>
      </c>
      <c r="D142" s="55" t="inlineStr">
        <is>
          <t>ABC INC</t>
        </is>
      </c>
      <c r="E142" s="55" t="inlineStr">
        <is>
          <t>Payment_Cashflow</t>
        </is>
      </c>
      <c r="F142" s="55" t="n"/>
      <c r="G142" s="55" t="n"/>
      <c r="H142" s="55" t="n"/>
      <c r="I142" s="56" t="n">
        <v>0</v>
      </c>
      <c r="J142" s="56" t="n">
        <v>0</v>
      </c>
      <c r="K142" s="56" t="n">
        <v>1641.44</v>
      </c>
    </row>
    <row r="143" ht="15" customHeight="1" s="43">
      <c r="A143" s="54" t="n">
        <v>45453</v>
      </c>
      <c r="B143" s="55" t="inlineStr">
        <is>
          <t>2024-06</t>
        </is>
      </c>
      <c r="C143" s="55" t="inlineStr">
        <is>
          <t>CL001235</t>
        </is>
      </c>
      <c r="D143" s="55" t="inlineStr">
        <is>
          <t>ABC INC</t>
        </is>
      </c>
      <c r="E143" s="55" t="inlineStr">
        <is>
          <t>Invoiced</t>
        </is>
      </c>
      <c r="F143" s="55" t="n"/>
      <c r="G143" s="55" t="inlineStr">
        <is>
          <t>OMF003805</t>
        </is>
      </c>
      <c r="H143" s="55" t="inlineStr">
        <is>
          <t>USD</t>
        </is>
      </c>
      <c r="I143" s="56" t="n">
        <v>174</v>
      </c>
      <c r="J143" s="56" t="n">
        <v>0</v>
      </c>
      <c r="K143" s="56" t="n">
        <v>0</v>
      </c>
    </row>
    <row r="144" ht="15" customHeight="1" s="43">
      <c r="A144" s="54" t="n">
        <v>45457</v>
      </c>
      <c r="B144" s="55" t="inlineStr">
        <is>
          <t>2024-06</t>
        </is>
      </c>
      <c r="C144" s="55" t="inlineStr">
        <is>
          <t>CL001235</t>
        </is>
      </c>
      <c r="D144" s="55" t="inlineStr">
        <is>
          <t>ABC INC</t>
        </is>
      </c>
      <c r="E144" s="55" t="inlineStr">
        <is>
          <t>Invoiced</t>
        </is>
      </c>
      <c r="F144" s="55" t="inlineStr">
        <is>
          <t>ZAIRA FLORES</t>
        </is>
      </c>
      <c r="G144" s="55" t="inlineStr">
        <is>
          <t>ONTOP1127999</t>
        </is>
      </c>
      <c r="H144" s="55" t="inlineStr">
        <is>
          <t>USD</t>
        </is>
      </c>
      <c r="I144" s="56" t="n">
        <v>1010</v>
      </c>
      <c r="J144" s="56" t="n">
        <v>0</v>
      </c>
      <c r="K144" s="56" t="n">
        <v>0</v>
      </c>
    </row>
    <row r="145" ht="15" customHeight="1" s="43">
      <c r="A145" s="54" t="n">
        <v>45457</v>
      </c>
      <c r="B145" s="55" t="inlineStr">
        <is>
          <t>2024-06</t>
        </is>
      </c>
      <c r="C145" s="55" t="inlineStr">
        <is>
          <t>CL001235</t>
        </is>
      </c>
      <c r="D145" s="55" t="inlineStr">
        <is>
          <t>ABC INC</t>
        </is>
      </c>
      <c r="E145" s="55" t="inlineStr">
        <is>
          <t>Invoiced</t>
        </is>
      </c>
      <c r="F145" s="55" t="inlineStr">
        <is>
          <t>MARÍA DEL MAR LOPEZ TASCÓN</t>
        </is>
      </c>
      <c r="G145" s="55" t="inlineStr">
        <is>
          <t>ONTOP1133980</t>
        </is>
      </c>
      <c r="H145" s="55" t="inlineStr">
        <is>
          <t>USD</t>
        </is>
      </c>
      <c r="I145" s="56" t="n">
        <v>505</v>
      </c>
      <c r="J145" s="56" t="n">
        <v>0</v>
      </c>
      <c r="K145" s="56" t="n">
        <v>0</v>
      </c>
    </row>
    <row r="146" ht="15" customHeight="1" s="43">
      <c r="A146" s="54" t="n">
        <v>45457</v>
      </c>
      <c r="B146" s="55" t="inlineStr">
        <is>
          <t>2024-06</t>
        </is>
      </c>
      <c r="C146" s="55" t="inlineStr">
        <is>
          <t>CL001235</t>
        </is>
      </c>
      <c r="D146" s="55" t="inlineStr">
        <is>
          <t>ABC INC</t>
        </is>
      </c>
      <c r="E146" s="55" t="inlineStr">
        <is>
          <t>Invoiced</t>
        </is>
      </c>
      <c r="F146" s="55" t="inlineStr">
        <is>
          <t>OMAR LAMPREA</t>
        </is>
      </c>
      <c r="G146" s="55" t="inlineStr">
        <is>
          <t>ONTOP1133985</t>
        </is>
      </c>
      <c r="H146" s="55" t="inlineStr">
        <is>
          <t>USD</t>
        </is>
      </c>
      <c r="I146" s="56" t="n">
        <v>627.8200000000001</v>
      </c>
      <c r="J146" s="56" t="n">
        <v>0</v>
      </c>
      <c r="K146" s="56" t="n">
        <v>0</v>
      </c>
    </row>
    <row r="147" ht="15" customHeight="1" s="43">
      <c r="A147" s="54" t="n">
        <v>45457</v>
      </c>
      <c r="B147" s="55" t="inlineStr">
        <is>
          <t>2024-06</t>
        </is>
      </c>
      <c r="C147" s="55" t="inlineStr">
        <is>
          <t>CL001235</t>
        </is>
      </c>
      <c r="D147" s="55" t="inlineStr">
        <is>
          <t>ABC INC</t>
        </is>
      </c>
      <c r="E147" s="55" t="inlineStr">
        <is>
          <t>Invoiced</t>
        </is>
      </c>
      <c r="F147" s="55" t="inlineStr">
        <is>
          <t>JUAN PABLO GOMEZ ZAPATA</t>
        </is>
      </c>
      <c r="G147" s="55" t="inlineStr">
        <is>
          <t>ONTOP1130358</t>
        </is>
      </c>
      <c r="H147" s="55" t="inlineStr">
        <is>
          <t>USD</t>
        </is>
      </c>
      <c r="I147" s="56" t="n">
        <v>1065</v>
      </c>
      <c r="J147" s="56" t="n">
        <v>0</v>
      </c>
      <c r="K147" s="56" t="n">
        <v>0</v>
      </c>
    </row>
    <row r="148" ht="15" customHeight="1" s="43">
      <c r="A148" s="54" t="n">
        <v>45457</v>
      </c>
      <c r="B148" s="55" t="inlineStr">
        <is>
          <t>2024-06</t>
        </is>
      </c>
      <c r="C148" s="55" t="inlineStr">
        <is>
          <t>CL001235</t>
        </is>
      </c>
      <c r="D148" s="55" t="inlineStr">
        <is>
          <t>ABC INC</t>
        </is>
      </c>
      <c r="E148" s="55" t="inlineStr">
        <is>
          <t>Invoiced</t>
        </is>
      </c>
      <c r="F148" s="55" t="inlineStr">
        <is>
          <t>ANDRES ROJAS</t>
        </is>
      </c>
      <c r="G148" s="55" t="inlineStr">
        <is>
          <t>ONTOP1130589</t>
        </is>
      </c>
      <c r="H148" s="55" t="inlineStr">
        <is>
          <t>USD</t>
        </is>
      </c>
      <c r="I148" s="56" t="n">
        <v>2945.16</v>
      </c>
      <c r="J148" s="56" t="n">
        <v>0</v>
      </c>
      <c r="K148" s="56" t="n">
        <v>0</v>
      </c>
    </row>
    <row r="149" ht="15" customHeight="1" s="43">
      <c r="A149" s="54" t="n">
        <v>45460</v>
      </c>
      <c r="B149" s="55" t="inlineStr">
        <is>
          <t>2024-06</t>
        </is>
      </c>
      <c r="C149" s="55" t="inlineStr">
        <is>
          <t>CL001235</t>
        </is>
      </c>
      <c r="D149" s="55" t="inlineStr">
        <is>
          <t>ABC INC</t>
        </is>
      </c>
      <c r="E149" s="55" t="inlineStr">
        <is>
          <t>Payment_Cashflow</t>
        </is>
      </c>
      <c r="F149" s="55" t="n"/>
      <c r="G149" s="55" t="n"/>
      <c r="H149" s="55" t="n"/>
      <c r="I149" s="56" t="n">
        <v>0</v>
      </c>
      <c r="J149" s="56" t="n">
        <v>0</v>
      </c>
      <c r="K149" s="56" t="n">
        <v>6152.97</v>
      </c>
    </row>
    <row r="150" ht="15" customHeight="1" s="43">
      <c r="A150" s="54" t="n">
        <v>45467</v>
      </c>
      <c r="B150" s="55" t="inlineStr">
        <is>
          <t>2024-06</t>
        </is>
      </c>
      <c r="C150" s="55" t="inlineStr">
        <is>
          <t>CL001235</t>
        </is>
      </c>
      <c r="D150" s="55" t="inlineStr">
        <is>
          <t>ABC INC</t>
        </is>
      </c>
      <c r="E150" s="55" t="inlineStr">
        <is>
          <t>Invoiced</t>
        </is>
      </c>
      <c r="F150" s="55" t="inlineStr">
        <is>
          <t>JUAN DAVID AYCARDI LOPERA</t>
        </is>
      </c>
      <c r="G150" s="55" t="inlineStr">
        <is>
          <t>FTE001368</t>
        </is>
      </c>
      <c r="H150" s="55" t="inlineStr">
        <is>
          <t>USD</t>
        </is>
      </c>
      <c r="I150" s="56" t="n">
        <v>1704.44</v>
      </c>
      <c r="J150" s="56" t="n">
        <v>0</v>
      </c>
      <c r="K150" s="56" t="n">
        <v>0</v>
      </c>
    </row>
    <row r="151" ht="15" customHeight="1" s="43">
      <c r="A151" s="54" t="n">
        <v>45471</v>
      </c>
      <c r="B151" s="55" t="inlineStr">
        <is>
          <t>2024-06</t>
        </is>
      </c>
      <c r="C151" s="55" t="inlineStr">
        <is>
          <t>CL001235</t>
        </is>
      </c>
      <c r="D151" s="55" t="inlineStr">
        <is>
          <t>ABC INC</t>
        </is>
      </c>
      <c r="E151" s="55" t="inlineStr">
        <is>
          <t>Invoiced</t>
        </is>
      </c>
      <c r="F151" s="55" t="inlineStr">
        <is>
          <t>OMAR LAMPREA</t>
        </is>
      </c>
      <c r="G151" s="55" t="inlineStr">
        <is>
          <t>ONTOP1133972</t>
        </is>
      </c>
      <c r="H151" s="55" t="inlineStr">
        <is>
          <t>USD</t>
        </is>
      </c>
      <c r="I151" s="56" t="n">
        <v>532.5</v>
      </c>
      <c r="J151" s="56" t="n">
        <v>0</v>
      </c>
      <c r="K151" s="56" t="n">
        <v>0</v>
      </c>
    </row>
    <row r="152" ht="15" customHeight="1" s="43">
      <c r="A152" s="54" t="n">
        <v>45471</v>
      </c>
      <c r="B152" s="55" t="inlineStr">
        <is>
          <t>2024-06</t>
        </is>
      </c>
      <c r="C152" s="55" t="inlineStr">
        <is>
          <t>CL001235</t>
        </is>
      </c>
      <c r="D152" s="55" t="inlineStr">
        <is>
          <t>ABC INC</t>
        </is>
      </c>
      <c r="E152" s="55" t="inlineStr">
        <is>
          <t>Invoiced</t>
        </is>
      </c>
      <c r="F152" s="55" t="inlineStr">
        <is>
          <t>MARÍA DEL MAR LOPEZ TASCÓN</t>
        </is>
      </c>
      <c r="G152" s="55" t="inlineStr">
        <is>
          <t>ONTOP1146459</t>
        </is>
      </c>
      <c r="H152" s="55" t="inlineStr">
        <is>
          <t>USD</t>
        </is>
      </c>
      <c r="I152" s="56" t="n">
        <v>769.62</v>
      </c>
      <c r="J152" s="56" t="n">
        <v>0</v>
      </c>
      <c r="K152" s="56" t="n">
        <v>0</v>
      </c>
    </row>
    <row r="153" ht="15" customHeight="1" s="43">
      <c r="A153" s="54" t="n">
        <v>45471</v>
      </c>
      <c r="B153" s="55" t="inlineStr">
        <is>
          <t>2024-06</t>
        </is>
      </c>
      <c r="C153" s="55" t="inlineStr">
        <is>
          <t>CL001235</t>
        </is>
      </c>
      <c r="D153" s="55" t="inlineStr">
        <is>
          <t>ABC INC</t>
        </is>
      </c>
      <c r="E153" s="55" t="inlineStr">
        <is>
          <t>Invoiced</t>
        </is>
      </c>
      <c r="F153" s="55" t="inlineStr">
        <is>
          <t>ZAIRA FLORES</t>
        </is>
      </c>
      <c r="G153" s="55" t="inlineStr">
        <is>
          <t>ONTOP1128002</t>
        </is>
      </c>
      <c r="H153" s="55" t="inlineStr">
        <is>
          <t>USD</t>
        </is>
      </c>
      <c r="I153" s="56" t="n">
        <v>1010</v>
      </c>
      <c r="J153" s="56" t="n">
        <v>0</v>
      </c>
      <c r="K153" s="56" t="n">
        <v>0</v>
      </c>
    </row>
    <row r="154" ht="15" customHeight="1" s="43">
      <c r="A154" s="54" t="n">
        <v>45471</v>
      </c>
      <c r="B154" s="55" t="inlineStr">
        <is>
          <t>2024-06</t>
        </is>
      </c>
      <c r="C154" s="55" t="inlineStr">
        <is>
          <t>CL001235</t>
        </is>
      </c>
      <c r="D154" s="55" t="inlineStr">
        <is>
          <t>ABC INC</t>
        </is>
      </c>
      <c r="E154" s="55" t="inlineStr">
        <is>
          <t>Invoiced</t>
        </is>
      </c>
      <c r="F154" s="55" t="inlineStr">
        <is>
          <t>ANDRES ROJAS</t>
        </is>
      </c>
      <c r="G154" s="55" t="inlineStr">
        <is>
          <t>ONTOP1130592</t>
        </is>
      </c>
      <c r="H154" s="55" t="inlineStr">
        <is>
          <t>USD</t>
        </is>
      </c>
      <c r="I154" s="56" t="n">
        <v>2945.16</v>
      </c>
      <c r="J154" s="56" t="n">
        <v>0</v>
      </c>
      <c r="K154" s="56" t="n">
        <v>0</v>
      </c>
    </row>
    <row r="155" ht="15" customHeight="1" s="43">
      <c r="A155" s="54" t="n">
        <v>45471</v>
      </c>
      <c r="B155" s="55" t="inlineStr">
        <is>
          <t>2024-06</t>
        </is>
      </c>
      <c r="C155" s="55" t="inlineStr">
        <is>
          <t>CL001235</t>
        </is>
      </c>
      <c r="D155" s="55" t="inlineStr">
        <is>
          <t>ABC INC</t>
        </is>
      </c>
      <c r="E155" s="55" t="inlineStr">
        <is>
          <t>Invoiced</t>
        </is>
      </c>
      <c r="F155" s="55" t="inlineStr">
        <is>
          <t>JUAN PABLO GOMEZ ZAPATA</t>
        </is>
      </c>
      <c r="G155" s="55" t="inlineStr">
        <is>
          <t>ONTOP1130357</t>
        </is>
      </c>
      <c r="H155" s="55" t="inlineStr">
        <is>
          <t>USD</t>
        </is>
      </c>
      <c r="I155" s="56" t="n">
        <v>1065</v>
      </c>
      <c r="J155" s="56" t="n">
        <v>0</v>
      </c>
      <c r="K155" s="56" t="n">
        <v>0</v>
      </c>
    </row>
    <row r="156" ht="15" customHeight="1" s="43">
      <c r="A156" s="54" t="n">
        <v>45475</v>
      </c>
      <c r="B156" s="55" t="inlineStr">
        <is>
          <t>2024-07</t>
        </is>
      </c>
      <c r="C156" s="55" t="inlineStr">
        <is>
          <t>CL001235</t>
        </is>
      </c>
      <c r="D156" s="55" t="inlineStr">
        <is>
          <t>ABC INC</t>
        </is>
      </c>
      <c r="E156" s="55" t="inlineStr">
        <is>
          <t>Payment_Cashflow</t>
        </is>
      </c>
      <c r="F156" s="55" t="n"/>
      <c r="G156" s="55" t="n"/>
      <c r="H156" s="55" t="n"/>
      <c r="I156" s="56" t="n">
        <v>0</v>
      </c>
      <c r="J156" s="56" t="n">
        <v>0</v>
      </c>
      <c r="K156" s="56" t="n">
        <v>6496.28</v>
      </c>
    </row>
    <row r="157" ht="15" customHeight="1" s="43">
      <c r="A157" s="54" t="n">
        <v>45482</v>
      </c>
      <c r="B157" s="55" t="inlineStr">
        <is>
          <t>2024-07</t>
        </is>
      </c>
      <c r="C157" s="55" t="inlineStr">
        <is>
          <t>CL001235</t>
        </is>
      </c>
      <c r="D157" s="55" t="inlineStr">
        <is>
          <t>ABC INC</t>
        </is>
      </c>
      <c r="E157" s="55" t="inlineStr">
        <is>
          <t>Invoiced</t>
        </is>
      </c>
      <c r="F157" s="55" t="n"/>
      <c r="G157" s="55" t="inlineStr">
        <is>
          <t>OMF004879</t>
        </is>
      </c>
      <c r="H157" s="55" t="inlineStr">
        <is>
          <t>USD</t>
        </is>
      </c>
      <c r="I157" s="56" t="n">
        <v>174</v>
      </c>
      <c r="J157" s="56" t="n">
        <v>0</v>
      </c>
      <c r="K157" s="56" t="n">
        <v>0</v>
      </c>
    </row>
    <row r="158" ht="15" customHeight="1" s="43">
      <c r="A158" s="54" t="n">
        <v>45489</v>
      </c>
      <c r="B158" s="55" t="inlineStr">
        <is>
          <t>2024-07</t>
        </is>
      </c>
      <c r="C158" s="55" t="inlineStr">
        <is>
          <t>CL001235</t>
        </is>
      </c>
      <c r="D158" s="55" t="inlineStr">
        <is>
          <t>ABC INC</t>
        </is>
      </c>
      <c r="E158" s="55" t="inlineStr">
        <is>
          <t>Invoiced</t>
        </is>
      </c>
      <c r="F158" s="55" t="inlineStr">
        <is>
          <t>ZAIRA FLORES</t>
        </is>
      </c>
      <c r="G158" s="55" t="inlineStr">
        <is>
          <t>ONTOP1153134</t>
        </is>
      </c>
      <c r="H158" s="55" t="inlineStr">
        <is>
          <t>USD</t>
        </is>
      </c>
      <c r="I158" s="56" t="n">
        <v>1010</v>
      </c>
      <c r="J158" s="56" t="n">
        <v>0</v>
      </c>
      <c r="K158" s="56" t="n">
        <v>0</v>
      </c>
    </row>
    <row r="159" ht="15" customHeight="1" s="43">
      <c r="A159" s="54" t="n">
        <v>45489</v>
      </c>
      <c r="B159" s="55" t="inlineStr">
        <is>
          <t>2024-07</t>
        </is>
      </c>
      <c r="C159" s="55" t="inlineStr">
        <is>
          <t>CL001235</t>
        </is>
      </c>
      <c r="D159" s="55" t="inlineStr">
        <is>
          <t>ABC INC</t>
        </is>
      </c>
      <c r="E159" s="55" t="inlineStr">
        <is>
          <t>Invoiced</t>
        </is>
      </c>
      <c r="F159" s="55" t="inlineStr">
        <is>
          <t>ANDRES ROJAS</t>
        </is>
      </c>
      <c r="G159" s="55" t="inlineStr">
        <is>
          <t>ONTOP1144318</t>
        </is>
      </c>
      <c r="H159" s="55" t="inlineStr">
        <is>
          <t>USD</t>
        </is>
      </c>
      <c r="I159" s="56" t="n">
        <v>2945.16</v>
      </c>
      <c r="J159" s="56" t="n">
        <v>0</v>
      </c>
      <c r="K159" s="56" t="n">
        <v>0</v>
      </c>
    </row>
    <row r="160" ht="15" customHeight="1" s="43">
      <c r="A160" s="54" t="n">
        <v>45489</v>
      </c>
      <c r="B160" s="55" t="inlineStr">
        <is>
          <t>2024-07</t>
        </is>
      </c>
      <c r="C160" s="55" t="inlineStr">
        <is>
          <t>CL001235</t>
        </is>
      </c>
      <c r="D160" s="55" t="inlineStr">
        <is>
          <t>ABC INC</t>
        </is>
      </c>
      <c r="E160" s="55" t="inlineStr">
        <is>
          <t>Invoiced</t>
        </is>
      </c>
      <c r="F160" s="55" t="inlineStr">
        <is>
          <t>JUAN PABLO GOMEZ ZAPATA</t>
        </is>
      </c>
      <c r="G160" s="55" t="inlineStr">
        <is>
          <t>ONTOP1144168</t>
        </is>
      </c>
      <c r="H160" s="55" t="inlineStr">
        <is>
          <t>USD</t>
        </is>
      </c>
      <c r="I160" s="56" t="n">
        <v>1065</v>
      </c>
      <c r="J160" s="56" t="n">
        <v>0</v>
      </c>
      <c r="K160" s="56" t="n">
        <v>0</v>
      </c>
    </row>
    <row r="161" ht="15" customHeight="1" s="43">
      <c r="A161" s="54" t="n">
        <v>45489</v>
      </c>
      <c r="B161" s="55" t="inlineStr">
        <is>
          <t>2024-07</t>
        </is>
      </c>
      <c r="C161" s="55" t="inlineStr">
        <is>
          <t>CL001235</t>
        </is>
      </c>
      <c r="D161" s="55" t="inlineStr">
        <is>
          <t>ABC INC</t>
        </is>
      </c>
      <c r="E161" s="55" t="inlineStr">
        <is>
          <t>Invoiced</t>
        </is>
      </c>
      <c r="F161" s="55" t="inlineStr">
        <is>
          <t>MARÍA DEL MAR LOPEZ TASCÓN</t>
        </is>
      </c>
      <c r="G161" s="55" t="inlineStr">
        <is>
          <t>ONTOP1146460</t>
        </is>
      </c>
      <c r="H161" s="55" t="inlineStr">
        <is>
          <t>USD</t>
        </is>
      </c>
      <c r="I161" s="56" t="n">
        <v>625.1900000000001</v>
      </c>
      <c r="J161" s="56" t="n">
        <v>0</v>
      </c>
      <c r="K161" s="56" t="n">
        <v>0</v>
      </c>
    </row>
    <row r="162" ht="15" customHeight="1" s="43">
      <c r="A162" s="54" t="n">
        <v>45489</v>
      </c>
      <c r="B162" s="55" t="inlineStr">
        <is>
          <t>2024-07</t>
        </is>
      </c>
      <c r="C162" s="55" t="inlineStr">
        <is>
          <t>CL001235</t>
        </is>
      </c>
      <c r="D162" s="55" t="inlineStr">
        <is>
          <t>ABC INC</t>
        </is>
      </c>
      <c r="E162" s="55" t="inlineStr">
        <is>
          <t>Invoiced</t>
        </is>
      </c>
      <c r="F162" s="55" t="inlineStr">
        <is>
          <t>OMAR LAMPREA</t>
        </is>
      </c>
      <c r="G162" s="55" t="inlineStr">
        <is>
          <t>ONTOP1146483</t>
        </is>
      </c>
      <c r="H162" s="55" t="inlineStr">
        <is>
          <t>USD</t>
        </is>
      </c>
      <c r="I162" s="56" t="n">
        <v>532.5</v>
      </c>
      <c r="J162" s="56" t="n">
        <v>0</v>
      </c>
      <c r="K162" s="56" t="n">
        <v>0</v>
      </c>
    </row>
    <row r="163" ht="15" customHeight="1" s="43">
      <c r="A163" s="54" t="n">
        <v>45491</v>
      </c>
      <c r="B163" s="55" t="inlineStr">
        <is>
          <t>2024-07</t>
        </is>
      </c>
      <c r="C163" s="55" t="inlineStr">
        <is>
          <t>CL001235</t>
        </is>
      </c>
      <c r="D163" s="55" t="inlineStr">
        <is>
          <t>ABC INC</t>
        </is>
      </c>
      <c r="E163" s="55" t="inlineStr">
        <is>
          <t>Payment_Cashflow</t>
        </is>
      </c>
      <c r="F163" s="55" t="n"/>
      <c r="G163" s="55" t="n"/>
      <c r="H163" s="55" t="n"/>
      <c r="I163" s="56" t="n">
        <v>0</v>
      </c>
      <c r="J163" s="56" t="n">
        <v>0</v>
      </c>
      <c r="K163" s="56" t="n">
        <v>6351.85</v>
      </c>
    </row>
    <row r="164" ht="15" customHeight="1" s="43">
      <c r="A164" s="54" t="n">
        <v>45497</v>
      </c>
      <c r="B164" s="55" t="inlineStr">
        <is>
          <t>2024-07</t>
        </is>
      </c>
      <c r="C164" s="55" t="inlineStr">
        <is>
          <t>CL001235</t>
        </is>
      </c>
      <c r="D164" s="55" t="inlineStr">
        <is>
          <t>ABC INC</t>
        </is>
      </c>
      <c r="E164" s="55" t="inlineStr">
        <is>
          <t>Invoiced</t>
        </is>
      </c>
      <c r="F164" s="55" t="inlineStr">
        <is>
          <t>JUAN DAVID AYCARDI LOPERA</t>
        </is>
      </c>
      <c r="G164" s="55" t="inlineStr">
        <is>
          <t>FTE001429</t>
        </is>
      </c>
      <c r="H164" s="55" t="inlineStr">
        <is>
          <t>USD</t>
        </is>
      </c>
      <c r="I164" s="56" t="n">
        <v>1704.44</v>
      </c>
      <c r="J164" s="56" t="n">
        <v>0</v>
      </c>
      <c r="K164" s="56" t="n">
        <v>0</v>
      </c>
    </row>
    <row r="165" ht="15" customHeight="1" s="43">
      <c r="A165" s="54" t="n">
        <v>45503</v>
      </c>
      <c r="B165" s="55" t="inlineStr">
        <is>
          <t>2024-07</t>
        </is>
      </c>
      <c r="C165" s="55" t="inlineStr">
        <is>
          <t>CL001235</t>
        </is>
      </c>
      <c r="D165" s="55" t="inlineStr">
        <is>
          <t>ABC INC</t>
        </is>
      </c>
      <c r="E165" s="55" t="inlineStr">
        <is>
          <t>Invoiced</t>
        </is>
      </c>
      <c r="F165" s="55" t="inlineStr">
        <is>
          <t>ANDRES ROJAS</t>
        </is>
      </c>
      <c r="G165" s="55" t="inlineStr">
        <is>
          <t>ONTOP1144319</t>
        </is>
      </c>
      <c r="H165" s="55" t="inlineStr">
        <is>
          <t>USD</t>
        </is>
      </c>
      <c r="I165" s="56" t="n">
        <v>2945.16</v>
      </c>
      <c r="J165" s="56" t="n">
        <v>0</v>
      </c>
      <c r="K165" s="56" t="n">
        <v>0</v>
      </c>
    </row>
    <row r="166" ht="15" customHeight="1" s="43">
      <c r="A166" s="54" t="n">
        <v>45503</v>
      </c>
      <c r="B166" s="55" t="inlineStr">
        <is>
          <t>2024-07</t>
        </is>
      </c>
      <c r="C166" s="55" t="inlineStr">
        <is>
          <t>CL001235</t>
        </is>
      </c>
      <c r="D166" s="55" t="inlineStr">
        <is>
          <t>ABC INC</t>
        </is>
      </c>
      <c r="E166" s="55" t="inlineStr">
        <is>
          <t>Invoiced</t>
        </is>
      </c>
      <c r="F166" s="55" t="inlineStr">
        <is>
          <t>JUAN PABLO GOMEZ ZAPATA</t>
        </is>
      </c>
      <c r="G166" s="55" t="inlineStr">
        <is>
          <t>ONTOP1144169</t>
        </is>
      </c>
      <c r="H166" s="55" t="inlineStr">
        <is>
          <t>USD</t>
        </is>
      </c>
      <c r="I166" s="56" t="n">
        <v>1065</v>
      </c>
      <c r="J166" s="56" t="n">
        <v>0</v>
      </c>
      <c r="K166" s="56" t="n">
        <v>0</v>
      </c>
    </row>
    <row r="167" ht="15" customHeight="1" s="43">
      <c r="A167" s="54" t="n">
        <v>45503</v>
      </c>
      <c r="B167" s="55" t="inlineStr">
        <is>
          <t>2024-07</t>
        </is>
      </c>
      <c r="C167" s="55" t="inlineStr">
        <is>
          <t>CL001235</t>
        </is>
      </c>
      <c r="D167" s="55" t="inlineStr">
        <is>
          <t>ABC INC</t>
        </is>
      </c>
      <c r="E167" s="55" t="inlineStr">
        <is>
          <t>Invoiced</t>
        </is>
      </c>
      <c r="F167" s="55" t="inlineStr">
        <is>
          <t>MARÍA DEL MAR LOPEZ TASCÓN</t>
        </is>
      </c>
      <c r="G167" s="55" t="inlineStr">
        <is>
          <t>ONTOP1155841</t>
        </is>
      </c>
      <c r="H167" s="55" t="inlineStr">
        <is>
          <t>USD</t>
        </is>
      </c>
      <c r="I167" s="56" t="n">
        <v>505</v>
      </c>
      <c r="J167" s="56" t="n">
        <v>0</v>
      </c>
      <c r="K167" s="56" t="n">
        <v>0</v>
      </c>
    </row>
    <row r="168" ht="15" customHeight="1" s="43">
      <c r="A168" s="54" t="n">
        <v>45503</v>
      </c>
      <c r="B168" s="55" t="inlineStr">
        <is>
          <t>2024-07</t>
        </is>
      </c>
      <c r="C168" s="55" t="inlineStr">
        <is>
          <t>CL001235</t>
        </is>
      </c>
      <c r="D168" s="55" t="inlineStr">
        <is>
          <t>ABC INC</t>
        </is>
      </c>
      <c r="E168" s="55" t="inlineStr">
        <is>
          <t>Invoiced</t>
        </is>
      </c>
      <c r="F168" s="55" t="inlineStr">
        <is>
          <t>OMAR LAMPREA</t>
        </is>
      </c>
      <c r="G168" s="55" t="inlineStr">
        <is>
          <t>ONTOP1146484</t>
        </is>
      </c>
      <c r="H168" s="55" t="inlineStr">
        <is>
          <t>USD</t>
        </is>
      </c>
      <c r="I168" s="56" t="n">
        <v>532.5</v>
      </c>
      <c r="J168" s="56" t="n">
        <v>0</v>
      </c>
      <c r="K168" s="56" t="n">
        <v>0</v>
      </c>
    </row>
    <row r="169" ht="15" customHeight="1" s="43">
      <c r="A169" s="54" t="n">
        <v>45503</v>
      </c>
      <c r="B169" s="55" t="inlineStr">
        <is>
          <t>2024-07</t>
        </is>
      </c>
      <c r="C169" s="55" t="inlineStr">
        <is>
          <t>CL001235</t>
        </is>
      </c>
      <c r="D169" s="55" t="inlineStr">
        <is>
          <t>ABC INC</t>
        </is>
      </c>
      <c r="E169" s="55" t="inlineStr">
        <is>
          <t>Invoiced</t>
        </is>
      </c>
      <c r="F169" s="55" t="inlineStr">
        <is>
          <t xml:space="preserve">YENY PAOLA  HERNÁNDEZ ROMERO </t>
        </is>
      </c>
      <c r="G169" s="55" t="inlineStr">
        <is>
          <t>ONTOP1157688</t>
        </is>
      </c>
      <c r="H169" s="55" t="inlineStr">
        <is>
          <t>COP</t>
        </is>
      </c>
      <c r="I169" s="56" t="n">
        <v>277.86</v>
      </c>
      <c r="J169" s="56" t="n">
        <v>0</v>
      </c>
      <c r="K169" s="56" t="n">
        <v>0</v>
      </c>
    </row>
    <row r="170" ht="15" customHeight="1" s="43">
      <c r="A170" s="54" t="n">
        <v>45503</v>
      </c>
      <c r="B170" s="55" t="inlineStr">
        <is>
          <t>2024-07</t>
        </is>
      </c>
      <c r="C170" s="55" t="inlineStr">
        <is>
          <t>CL001235</t>
        </is>
      </c>
      <c r="D170" s="55" t="inlineStr">
        <is>
          <t>ABC INC</t>
        </is>
      </c>
      <c r="E170" s="55" t="inlineStr">
        <is>
          <t>Invoiced</t>
        </is>
      </c>
      <c r="F170" s="55" t="inlineStr">
        <is>
          <t>ZAIRA FLORES</t>
        </is>
      </c>
      <c r="G170" s="55" t="inlineStr">
        <is>
          <t>ONTOP1153137</t>
        </is>
      </c>
      <c r="H170" s="55" t="inlineStr">
        <is>
          <t>USD</t>
        </is>
      </c>
      <c r="I170" s="56" t="n">
        <v>1010</v>
      </c>
      <c r="J170" s="56" t="n">
        <v>0</v>
      </c>
      <c r="K170" s="56" t="n">
        <v>0</v>
      </c>
    </row>
    <row r="171" ht="15" customHeight="1" s="43">
      <c r="A171" s="54" t="n">
        <v>45504</v>
      </c>
      <c r="B171" s="55" t="inlineStr">
        <is>
          <t>2024-07</t>
        </is>
      </c>
      <c r="C171" s="55" t="inlineStr">
        <is>
          <t>CL001235</t>
        </is>
      </c>
      <c r="D171" s="55" t="inlineStr">
        <is>
          <t>ABC INC</t>
        </is>
      </c>
      <c r="E171" s="55" t="inlineStr">
        <is>
          <t>Invoiced</t>
        </is>
      </c>
      <c r="F171" s="55" t="inlineStr">
        <is>
          <t>JUAN DAVID AYCARDI LOPERA</t>
        </is>
      </c>
      <c r="G171" s="55" t="inlineStr">
        <is>
          <t>ONTOP1157812</t>
        </is>
      </c>
      <c r="H171" s="55" t="inlineStr">
        <is>
          <t>COP</t>
        </is>
      </c>
      <c r="I171" s="56" t="n">
        <v>397.59</v>
      </c>
      <c r="J171" s="56" t="n">
        <v>0</v>
      </c>
      <c r="K171" s="56" t="n">
        <v>0</v>
      </c>
    </row>
    <row r="172" ht="15" customHeight="1" s="43">
      <c r="A172" s="54" t="n">
        <v>45504</v>
      </c>
      <c r="B172" s="55" t="inlineStr">
        <is>
          <t>2024-07</t>
        </is>
      </c>
      <c r="C172" s="55" t="inlineStr">
        <is>
          <t>CL001235</t>
        </is>
      </c>
      <c r="D172" s="55" t="inlineStr">
        <is>
          <t>ABC INC</t>
        </is>
      </c>
      <c r="E172" s="55" t="inlineStr">
        <is>
          <t>Invoiced</t>
        </is>
      </c>
      <c r="F172" s="55" t="inlineStr">
        <is>
          <t>JUAN DAVID AYCARDI LOPERA</t>
        </is>
      </c>
      <c r="G172" s="55" t="inlineStr">
        <is>
          <t>ONTOP1157819</t>
        </is>
      </c>
      <c r="H172" s="55" t="inlineStr">
        <is>
          <t>COP</t>
        </is>
      </c>
      <c r="I172" s="56" t="n">
        <v>132.53</v>
      </c>
      <c r="J172" s="56" t="n">
        <v>0</v>
      </c>
      <c r="K172" s="56" t="n">
        <v>0</v>
      </c>
    </row>
    <row r="173" ht="15" customHeight="1" s="43">
      <c r="A173" s="54" t="n">
        <v>45505</v>
      </c>
      <c r="B173" s="55" t="inlineStr">
        <is>
          <t>2024-08</t>
        </is>
      </c>
      <c r="C173" s="55" t="inlineStr">
        <is>
          <t>CL001235</t>
        </is>
      </c>
      <c r="D173" s="55" t="inlineStr">
        <is>
          <t>ABC INC</t>
        </is>
      </c>
      <c r="E173" s="55" t="inlineStr">
        <is>
          <t>Payment_Cashflow</t>
        </is>
      </c>
      <c r="F173" s="55" t="n"/>
      <c r="G173" s="55" t="n"/>
      <c r="H173" s="55" t="n"/>
      <c r="I173" s="56" t="n">
        <v>0</v>
      </c>
      <c r="J173" s="56" t="n">
        <v>0</v>
      </c>
      <c r="K173" s="56" t="n">
        <v>6335.51</v>
      </c>
    </row>
    <row r="174" ht="15" customHeight="1" s="43">
      <c r="A174" s="54" t="n">
        <v>45506</v>
      </c>
      <c r="B174" s="55" t="inlineStr">
        <is>
          <t>2024-08</t>
        </is>
      </c>
      <c r="C174" s="55" t="inlineStr">
        <is>
          <t>CL001235</t>
        </is>
      </c>
      <c r="D174" s="55" t="inlineStr">
        <is>
          <t>ABC INC</t>
        </is>
      </c>
      <c r="E174" s="55" t="inlineStr">
        <is>
          <t>Payment_Cashflow</t>
        </is>
      </c>
      <c r="F174" s="55" t="n"/>
      <c r="G174" s="55" t="n"/>
      <c r="H174" s="55" t="n"/>
      <c r="I174" s="56" t="n">
        <v>0</v>
      </c>
      <c r="J174" s="56" t="n">
        <v>0</v>
      </c>
      <c r="K174" s="56" t="n">
        <v>2234.54</v>
      </c>
    </row>
    <row r="175" ht="15" customHeight="1" s="43">
      <c r="A175" s="54" t="n">
        <v>45513</v>
      </c>
      <c r="B175" s="55" t="inlineStr">
        <is>
          <t>2024-08</t>
        </is>
      </c>
      <c r="C175" s="55" t="inlineStr">
        <is>
          <t>CL001235</t>
        </is>
      </c>
      <c r="D175" s="55" t="inlineStr">
        <is>
          <t>ABC INC</t>
        </is>
      </c>
      <c r="E175" s="55" t="inlineStr">
        <is>
          <t>Invoiced</t>
        </is>
      </c>
      <c r="F175" s="55" t="n"/>
      <c r="G175" s="55" t="inlineStr">
        <is>
          <t>OMF005951</t>
        </is>
      </c>
      <c r="H175" s="55" t="inlineStr">
        <is>
          <t>USD</t>
        </is>
      </c>
      <c r="I175" s="56" t="n">
        <v>203</v>
      </c>
      <c r="J175" s="56" t="n">
        <v>0</v>
      </c>
      <c r="K175" s="56" t="n">
        <v>0</v>
      </c>
    </row>
    <row r="176" ht="15" customHeight="1" s="43">
      <c r="A176" s="54" t="n">
        <v>45519</v>
      </c>
      <c r="B176" s="55" t="inlineStr">
        <is>
          <t>2024-08</t>
        </is>
      </c>
      <c r="C176" s="55" t="inlineStr">
        <is>
          <t>CL001235</t>
        </is>
      </c>
      <c r="D176" s="55" t="inlineStr">
        <is>
          <t>ABC INC</t>
        </is>
      </c>
      <c r="E176" s="55" t="inlineStr">
        <is>
          <t>Invoiced</t>
        </is>
      </c>
      <c r="F176" s="55" t="n"/>
      <c r="G176" s="55" t="inlineStr">
        <is>
          <t>ONTF004523</t>
        </is>
      </c>
      <c r="H176" s="55" t="inlineStr">
        <is>
          <t>USD</t>
        </is>
      </c>
      <c r="I176" s="56" t="n">
        <v>141.66</v>
      </c>
      <c r="J176" s="56" t="n">
        <v>0</v>
      </c>
      <c r="K176" s="56" t="n">
        <v>0</v>
      </c>
    </row>
    <row r="177" ht="15" customHeight="1" s="43">
      <c r="A177" s="54" t="n">
        <v>45519</v>
      </c>
      <c r="B177" s="55" t="inlineStr">
        <is>
          <t>2024-08</t>
        </is>
      </c>
      <c r="C177" s="55" t="inlineStr">
        <is>
          <t>CL001235</t>
        </is>
      </c>
      <c r="D177" s="55" t="inlineStr">
        <is>
          <t>ABC INC</t>
        </is>
      </c>
      <c r="E177" s="55" t="inlineStr">
        <is>
          <t>Invoiced</t>
        </is>
      </c>
      <c r="F177" s="55" t="inlineStr">
        <is>
          <t>ANDRES ROJAS</t>
        </is>
      </c>
      <c r="G177" s="55" t="inlineStr">
        <is>
          <t>ONTW057615</t>
        </is>
      </c>
      <c r="H177" s="55" t="inlineStr">
        <is>
          <t>USD</t>
        </is>
      </c>
      <c r="I177" s="56" t="n">
        <v>2916</v>
      </c>
      <c r="J177" s="56" t="n">
        <v>0</v>
      </c>
      <c r="K177" s="56" t="n">
        <v>0</v>
      </c>
    </row>
    <row r="178" ht="15" customHeight="1" s="43">
      <c r="A178" s="54" t="n">
        <v>45519</v>
      </c>
      <c r="B178" s="55" t="inlineStr">
        <is>
          <t>2024-08</t>
        </is>
      </c>
      <c r="C178" s="55" t="inlineStr">
        <is>
          <t>CL001235</t>
        </is>
      </c>
      <c r="D178" s="55" t="inlineStr">
        <is>
          <t>ABC INC</t>
        </is>
      </c>
      <c r="E178" s="55" t="inlineStr">
        <is>
          <t>Invoiced</t>
        </is>
      </c>
      <c r="F178" s="55" t="inlineStr">
        <is>
          <t>JUAN PABLO GOMEZ ZAPATA</t>
        </is>
      </c>
      <c r="G178" s="55" t="inlineStr">
        <is>
          <t>ONTW057618</t>
        </is>
      </c>
      <c r="H178" s="55" t="inlineStr">
        <is>
          <t>USD</t>
        </is>
      </c>
      <c r="I178" s="56" t="n">
        <v>1000</v>
      </c>
      <c r="J178" s="56" t="n">
        <v>0</v>
      </c>
      <c r="K178" s="56" t="n">
        <v>0</v>
      </c>
    </row>
    <row r="179" ht="15" customHeight="1" s="43">
      <c r="A179" s="54" t="n">
        <v>45519</v>
      </c>
      <c r="B179" s="55" t="inlineStr">
        <is>
          <t>2024-08</t>
        </is>
      </c>
      <c r="C179" s="55" t="inlineStr">
        <is>
          <t>CL001235</t>
        </is>
      </c>
      <c r="D179" s="55" t="inlineStr">
        <is>
          <t>ABC INC</t>
        </is>
      </c>
      <c r="E179" s="55" t="inlineStr">
        <is>
          <t>Invoiced</t>
        </is>
      </c>
      <c r="F179" s="55" t="inlineStr">
        <is>
          <t>MARÍA DEL MAR LOPEZ TASCÓN</t>
        </is>
      </c>
      <c r="G179" s="55" t="inlineStr">
        <is>
          <t>ONTW057616</t>
        </is>
      </c>
      <c r="H179" s="55" t="inlineStr">
        <is>
          <t>USD</t>
        </is>
      </c>
      <c r="I179" s="56" t="n">
        <v>500</v>
      </c>
      <c r="J179" s="56" t="n">
        <v>0</v>
      </c>
      <c r="K179" s="56" t="n">
        <v>0</v>
      </c>
    </row>
    <row r="180" ht="15" customHeight="1" s="43">
      <c r="A180" s="54" t="n">
        <v>45519</v>
      </c>
      <c r="B180" s="55" t="inlineStr">
        <is>
          <t>2024-08</t>
        </is>
      </c>
      <c r="C180" s="55" t="inlineStr">
        <is>
          <t>CL001235</t>
        </is>
      </c>
      <c r="D180" s="55" t="inlineStr">
        <is>
          <t>ABC INC</t>
        </is>
      </c>
      <c r="E180" s="55" t="inlineStr">
        <is>
          <t>Invoiced</t>
        </is>
      </c>
      <c r="F180" s="55" t="inlineStr">
        <is>
          <t>OMAR LAMPREA</t>
        </is>
      </c>
      <c r="G180" s="55" t="inlineStr">
        <is>
          <t>ONTW057619</t>
        </is>
      </c>
      <c r="H180" s="55" t="inlineStr">
        <is>
          <t>USD</t>
        </is>
      </c>
      <c r="I180" s="56" t="n">
        <v>500</v>
      </c>
      <c r="J180" s="56" t="n">
        <v>0</v>
      </c>
      <c r="K180" s="56" t="n">
        <v>0</v>
      </c>
    </row>
    <row r="181" ht="15" customHeight="1" s="43">
      <c r="A181" s="54" t="n">
        <v>45519</v>
      </c>
      <c r="B181" s="55" t="inlineStr">
        <is>
          <t>2024-08</t>
        </is>
      </c>
      <c r="C181" s="55" t="inlineStr">
        <is>
          <t>CL001235</t>
        </is>
      </c>
      <c r="D181" s="55" t="inlineStr">
        <is>
          <t>ABC INC</t>
        </is>
      </c>
      <c r="E181" s="55" t="inlineStr">
        <is>
          <t>Invoiced</t>
        </is>
      </c>
      <c r="F181" s="55" t="inlineStr">
        <is>
          <t>ZAIRA FLORES</t>
        </is>
      </c>
      <c r="G181" s="55" t="inlineStr">
        <is>
          <t>ONTW057617</t>
        </is>
      </c>
      <c r="H181" s="55" t="inlineStr">
        <is>
          <t>USD</t>
        </is>
      </c>
      <c r="I181" s="56" t="n">
        <v>1000</v>
      </c>
      <c r="J181" s="56" t="n">
        <v>0</v>
      </c>
      <c r="K181" s="56" t="n">
        <v>0</v>
      </c>
    </row>
    <row r="182" ht="15" customHeight="1" s="43">
      <c r="A182" s="54" t="n">
        <v>45523</v>
      </c>
      <c r="B182" s="55" t="inlineStr">
        <is>
          <t>2024-08</t>
        </is>
      </c>
      <c r="C182" s="55" t="inlineStr">
        <is>
          <t>CL001235</t>
        </is>
      </c>
      <c r="D182" s="55" t="inlineStr">
        <is>
          <t>ABC INC</t>
        </is>
      </c>
      <c r="E182" s="55" t="inlineStr">
        <is>
          <t>Payment_Cashflow</t>
        </is>
      </c>
      <c r="F182" s="55" t="n"/>
      <c r="G182" s="55" t="n"/>
      <c r="H182" s="55" t="n"/>
      <c r="I182" s="56" t="n">
        <v>0</v>
      </c>
      <c r="J182" s="56" t="n">
        <v>0</v>
      </c>
      <c r="K182" s="56" t="n">
        <v>6260.66</v>
      </c>
    </row>
    <row r="183" ht="15" customHeight="1" s="43">
      <c r="A183" s="54" t="n">
        <v>45530</v>
      </c>
      <c r="B183" s="55" t="inlineStr">
        <is>
          <t>2024-08</t>
        </is>
      </c>
      <c r="C183" s="55" t="inlineStr">
        <is>
          <t>CL001235</t>
        </is>
      </c>
      <c r="D183" s="55" t="inlineStr">
        <is>
          <t>ABC INC</t>
        </is>
      </c>
      <c r="E183" s="55" t="inlineStr">
        <is>
          <t>Invoiced</t>
        </is>
      </c>
      <c r="F183" s="55" t="inlineStr">
        <is>
          <t>JUAN DAVID AYCARDI LOPERA</t>
        </is>
      </c>
      <c r="G183" s="55" t="inlineStr">
        <is>
          <t>FTE001495</t>
        </is>
      </c>
      <c r="H183" s="55" t="inlineStr">
        <is>
          <t>USD</t>
        </is>
      </c>
      <c r="I183" s="56" t="n">
        <v>1942.07</v>
      </c>
      <c r="J183" s="56" t="n">
        <v>0</v>
      </c>
      <c r="K183" s="56" t="n">
        <v>0</v>
      </c>
    </row>
    <row r="184" ht="15" customHeight="1" s="43">
      <c r="A184" s="54" t="n">
        <v>45535</v>
      </c>
      <c r="B184" s="55" t="inlineStr">
        <is>
          <t>2024-08</t>
        </is>
      </c>
      <c r="C184" s="55" t="inlineStr">
        <is>
          <t>CL001235</t>
        </is>
      </c>
      <c r="D184" s="55" t="inlineStr">
        <is>
          <t>ABC INC</t>
        </is>
      </c>
      <c r="E184" s="55" t="inlineStr">
        <is>
          <t>Invoiced</t>
        </is>
      </c>
      <c r="F184" s="55" t="n"/>
      <c r="G184" s="55" t="inlineStr">
        <is>
          <t>ONTF005360</t>
        </is>
      </c>
      <c r="H184" s="55" t="inlineStr">
        <is>
          <t>USD</t>
        </is>
      </c>
      <c r="I184" s="56" t="n">
        <v>70</v>
      </c>
      <c r="J184" s="56" t="n">
        <v>0</v>
      </c>
      <c r="K184" s="56" t="n">
        <v>0</v>
      </c>
    </row>
    <row r="185" ht="15" customHeight="1" s="43">
      <c r="A185" s="54" t="n">
        <v>45535</v>
      </c>
      <c r="B185" s="55" t="inlineStr">
        <is>
          <t>2024-08</t>
        </is>
      </c>
      <c r="C185" s="55" t="inlineStr">
        <is>
          <t>CL001235</t>
        </is>
      </c>
      <c r="D185" s="55" t="inlineStr">
        <is>
          <t>ABC INC</t>
        </is>
      </c>
      <c r="E185" s="55" t="inlineStr">
        <is>
          <t>Invoiced</t>
        </is>
      </c>
      <c r="F185" s="55" t="n"/>
      <c r="G185" s="55" t="inlineStr">
        <is>
          <t>ONTF005361</t>
        </is>
      </c>
      <c r="H185" s="55" t="inlineStr">
        <is>
          <t>USD</t>
        </is>
      </c>
      <c r="I185" s="56" t="n">
        <v>2.98</v>
      </c>
      <c r="J185" s="56" t="n">
        <v>0</v>
      </c>
      <c r="K185" s="56" t="n">
        <v>0</v>
      </c>
    </row>
    <row r="186" ht="15" customHeight="1" s="43">
      <c r="A186" s="54" t="n">
        <v>45535</v>
      </c>
      <c r="B186" s="55" t="inlineStr">
        <is>
          <t>2024-08</t>
        </is>
      </c>
      <c r="C186" s="55" t="inlineStr">
        <is>
          <t>CL001235</t>
        </is>
      </c>
      <c r="D186" s="55" t="inlineStr">
        <is>
          <t>ABC INC</t>
        </is>
      </c>
      <c r="E186" s="55" t="inlineStr">
        <is>
          <t>Invoiced</t>
        </is>
      </c>
      <c r="F186" s="55" t="n"/>
      <c r="G186" s="55" t="inlineStr">
        <is>
          <t>ONTF005380</t>
        </is>
      </c>
      <c r="H186" s="55" t="inlineStr">
        <is>
          <t>USD</t>
        </is>
      </c>
      <c r="I186" s="56" t="n">
        <v>32.5</v>
      </c>
      <c r="J186" s="56" t="n">
        <v>0</v>
      </c>
      <c r="K186" s="56" t="n">
        <v>0</v>
      </c>
    </row>
    <row r="187" ht="15" customHeight="1" s="43">
      <c r="A187" s="54" t="n">
        <v>45535</v>
      </c>
      <c r="B187" s="55" t="inlineStr">
        <is>
          <t>2024-08</t>
        </is>
      </c>
      <c r="C187" s="55" t="inlineStr">
        <is>
          <t>CL001235</t>
        </is>
      </c>
      <c r="D187" s="55" t="inlineStr">
        <is>
          <t>ABC INC</t>
        </is>
      </c>
      <c r="E187" s="55" t="inlineStr">
        <is>
          <t>Invoiced</t>
        </is>
      </c>
      <c r="F187" s="55" t="inlineStr">
        <is>
          <t>JUAN PABLO GOMEZ ZAPATA</t>
        </is>
      </c>
      <c r="G187" s="55" t="inlineStr">
        <is>
          <t>ONTW067211</t>
        </is>
      </c>
      <c r="H187" s="55" t="inlineStr">
        <is>
          <t>USD</t>
        </is>
      </c>
      <c r="I187" s="56" t="n">
        <v>1000</v>
      </c>
      <c r="J187" s="56" t="n">
        <v>0</v>
      </c>
      <c r="K187" s="56" t="n">
        <v>0</v>
      </c>
    </row>
    <row r="188" ht="15" customHeight="1" s="43">
      <c r="A188" s="54" t="n">
        <v>45535</v>
      </c>
      <c r="B188" s="55" t="inlineStr">
        <is>
          <t>2024-08</t>
        </is>
      </c>
      <c r="C188" s="55" t="inlineStr">
        <is>
          <t>CL001235</t>
        </is>
      </c>
      <c r="D188" s="55" t="inlineStr">
        <is>
          <t>ABC INC</t>
        </is>
      </c>
      <c r="E188" s="55" t="inlineStr">
        <is>
          <t>Invoiced</t>
        </is>
      </c>
      <c r="F188" s="55" t="inlineStr">
        <is>
          <t>MARÍA DEL MAR LOPEZ TASCÓN</t>
        </is>
      </c>
      <c r="G188" s="55" t="inlineStr">
        <is>
          <t>ONTW067210</t>
        </is>
      </c>
      <c r="H188" s="55" t="inlineStr">
        <is>
          <t>USD</t>
        </is>
      </c>
      <c r="I188" s="56" t="n">
        <v>500</v>
      </c>
      <c r="J188" s="56" t="n">
        <v>0</v>
      </c>
      <c r="K188" s="56" t="n">
        <v>0</v>
      </c>
    </row>
    <row r="189" ht="15" customHeight="1" s="43">
      <c r="A189" s="54" t="n">
        <v>45535</v>
      </c>
      <c r="B189" s="55" t="inlineStr">
        <is>
          <t>2024-08</t>
        </is>
      </c>
      <c r="C189" s="55" t="inlineStr">
        <is>
          <t>CL001235</t>
        </is>
      </c>
      <c r="D189" s="55" t="inlineStr">
        <is>
          <t>ABC INC</t>
        </is>
      </c>
      <c r="E189" s="55" t="inlineStr">
        <is>
          <t>Invoiced</t>
        </is>
      </c>
      <c r="F189" s="55" t="inlineStr">
        <is>
          <t>OMAR LAMPREA</t>
        </is>
      </c>
      <c r="G189" s="55" t="inlineStr">
        <is>
          <t>ONTW067382</t>
        </is>
      </c>
      <c r="H189" s="55" t="inlineStr">
        <is>
          <t>USD</t>
        </is>
      </c>
      <c r="I189" s="56" t="n">
        <v>500</v>
      </c>
      <c r="J189" s="56" t="n">
        <v>0</v>
      </c>
      <c r="K189" s="56" t="n">
        <v>0</v>
      </c>
    </row>
    <row r="190" ht="15" customHeight="1" s="43">
      <c r="A190" s="54" t="n">
        <v>45535</v>
      </c>
      <c r="B190" s="55" t="inlineStr">
        <is>
          <t>2024-08</t>
        </is>
      </c>
      <c r="C190" s="55" t="inlineStr">
        <is>
          <t>CL001235</t>
        </is>
      </c>
      <c r="D190" s="55" t="inlineStr">
        <is>
          <t>ABC INC</t>
        </is>
      </c>
      <c r="E190" s="55" t="inlineStr">
        <is>
          <t>Invoiced</t>
        </is>
      </c>
      <c r="F190" s="55" t="inlineStr">
        <is>
          <t xml:space="preserve">YENY PAOLA  HERNÁNDEZ ROMERO </t>
        </is>
      </c>
      <c r="G190" s="55" t="inlineStr">
        <is>
          <t>ONTW067212</t>
        </is>
      </c>
      <c r="H190" s="55" t="inlineStr">
        <is>
          <t>COP</t>
        </is>
      </c>
      <c r="I190" s="56" t="n">
        <v>297.97</v>
      </c>
      <c r="J190" s="56" t="n">
        <v>0</v>
      </c>
      <c r="K190" s="56" t="n">
        <v>0</v>
      </c>
    </row>
    <row r="191" ht="15" customHeight="1" s="43">
      <c r="A191" s="54" t="n">
        <v>45541</v>
      </c>
      <c r="B191" s="55" t="inlineStr">
        <is>
          <t>2024-09</t>
        </is>
      </c>
      <c r="C191" s="55" t="inlineStr">
        <is>
          <t>CL001235</t>
        </is>
      </c>
      <c r="D191" s="55" t="inlineStr">
        <is>
          <t>ABC INC</t>
        </is>
      </c>
      <c r="E191" s="55" t="inlineStr">
        <is>
          <t>Payment_Cashflow</t>
        </is>
      </c>
      <c r="F191" s="55" t="n"/>
      <c r="G191" s="55" t="n"/>
      <c r="H191" s="55" t="n"/>
      <c r="I191" s="56" t="n">
        <v>0</v>
      </c>
      <c r="J191" s="56" t="n">
        <v>0</v>
      </c>
      <c r="K191" s="56" t="n">
        <v>2403.45</v>
      </c>
    </row>
    <row r="192" ht="15" customHeight="1" s="43">
      <c r="A192" s="54" t="n">
        <v>45545</v>
      </c>
      <c r="B192" s="55" t="inlineStr">
        <is>
          <t>2024-09</t>
        </is>
      </c>
      <c r="C192" s="55" t="inlineStr">
        <is>
          <t>CL001235</t>
        </is>
      </c>
      <c r="D192" s="55" t="inlineStr">
        <is>
          <t>ABC INC</t>
        </is>
      </c>
      <c r="E192" s="55" t="inlineStr">
        <is>
          <t>Invoiced</t>
        </is>
      </c>
      <c r="F192" s="55" t="n"/>
      <c r="G192" s="55" t="inlineStr">
        <is>
          <t>OMF006946</t>
        </is>
      </c>
      <c r="H192" s="55" t="inlineStr">
        <is>
          <t>USD</t>
        </is>
      </c>
      <c r="I192" s="56" t="n">
        <v>201.16</v>
      </c>
      <c r="J192" s="56" t="n">
        <v>0</v>
      </c>
      <c r="K192" s="56" t="n">
        <v>0</v>
      </c>
    </row>
    <row r="193" ht="15" customHeight="1" s="43">
      <c r="A193" s="54" t="n">
        <v>45546</v>
      </c>
      <c r="B193" s="55" t="inlineStr">
        <is>
          <t>2024-09</t>
        </is>
      </c>
      <c r="C193" s="55" t="inlineStr">
        <is>
          <t>CL001235</t>
        </is>
      </c>
      <c r="D193" s="55" t="inlineStr">
        <is>
          <t>ABC INC</t>
        </is>
      </c>
      <c r="E193" s="55" t="inlineStr">
        <is>
          <t>Invoiced</t>
        </is>
      </c>
      <c r="F193" s="55" t="n"/>
      <c r="G193" s="55" t="inlineStr">
        <is>
          <t>ONTF006074</t>
        </is>
      </c>
      <c r="H193" s="55" t="inlineStr">
        <is>
          <t>USD</t>
        </is>
      </c>
      <c r="I193" s="56" t="n">
        <v>102.39</v>
      </c>
      <c r="J193" s="56" t="n">
        <v>0</v>
      </c>
      <c r="K193" s="56" t="n">
        <v>0</v>
      </c>
    </row>
    <row r="194" ht="15" customHeight="1" s="43">
      <c r="A194" s="54" t="n">
        <v>45546</v>
      </c>
      <c r="B194" s="55" t="inlineStr">
        <is>
          <t>2024-09</t>
        </is>
      </c>
      <c r="C194" s="55" t="inlineStr">
        <is>
          <t>CL001235</t>
        </is>
      </c>
      <c r="D194" s="55" t="inlineStr">
        <is>
          <t>ABC INC</t>
        </is>
      </c>
      <c r="E194" s="55" t="inlineStr">
        <is>
          <t>Invoiced</t>
        </is>
      </c>
      <c r="F194" s="55" t="inlineStr">
        <is>
          <t>JENNIFER TRIMINO</t>
        </is>
      </c>
      <c r="G194" s="55" t="inlineStr">
        <is>
          <t>ONTW075997</t>
        </is>
      </c>
      <c r="H194" s="55" t="inlineStr">
        <is>
          <t>COP</t>
        </is>
      </c>
      <c r="I194" s="56" t="n">
        <v>75.03</v>
      </c>
      <c r="J194" s="56" t="n">
        <v>0</v>
      </c>
      <c r="K194" s="56" t="n">
        <v>0</v>
      </c>
    </row>
    <row r="195" ht="15" customHeight="1" s="43">
      <c r="A195" s="54" t="n">
        <v>45546</v>
      </c>
      <c r="B195" s="55" t="inlineStr">
        <is>
          <t>2024-09</t>
        </is>
      </c>
      <c r="C195" s="55" t="inlineStr">
        <is>
          <t>CL001235</t>
        </is>
      </c>
      <c r="D195" s="55" t="inlineStr">
        <is>
          <t>ABC INC</t>
        </is>
      </c>
      <c r="E195" s="55" t="inlineStr">
        <is>
          <t>Invoiced</t>
        </is>
      </c>
      <c r="F195" s="55" t="inlineStr">
        <is>
          <t>JUAN PABLO GOMEZ ZAPATA</t>
        </is>
      </c>
      <c r="G195" s="55" t="inlineStr">
        <is>
          <t>ONTW075995</t>
        </is>
      </c>
      <c r="H195" s="55" t="inlineStr">
        <is>
          <t>USD</t>
        </is>
      </c>
      <c r="I195" s="56" t="n">
        <v>1000</v>
      </c>
      <c r="J195" s="56" t="n">
        <v>0</v>
      </c>
      <c r="K195" s="56" t="n">
        <v>0</v>
      </c>
    </row>
    <row r="196" ht="15" customHeight="1" s="43">
      <c r="A196" s="54" t="n">
        <v>45546</v>
      </c>
      <c r="B196" s="55" t="inlineStr">
        <is>
          <t>2024-09</t>
        </is>
      </c>
      <c r="C196" s="55" t="inlineStr">
        <is>
          <t>CL001235</t>
        </is>
      </c>
      <c r="D196" s="55" t="inlineStr">
        <is>
          <t>ABC INC</t>
        </is>
      </c>
      <c r="E196" s="55" t="inlineStr">
        <is>
          <t>Invoiced</t>
        </is>
      </c>
      <c r="F196" s="55" t="inlineStr">
        <is>
          <t>MARÍA DEL MAR LOPEZ TASCÓN</t>
        </is>
      </c>
      <c r="G196" s="55" t="inlineStr">
        <is>
          <t>ONTW075994</t>
        </is>
      </c>
      <c r="H196" s="55" t="inlineStr">
        <is>
          <t>USD</t>
        </is>
      </c>
      <c r="I196" s="56" t="n">
        <v>1695</v>
      </c>
      <c r="J196" s="56" t="n">
        <v>0</v>
      </c>
      <c r="K196" s="56" t="n">
        <v>0</v>
      </c>
    </row>
    <row r="197" ht="15" customHeight="1" s="43">
      <c r="A197" s="54" t="n">
        <v>45546</v>
      </c>
      <c r="B197" s="55" t="inlineStr">
        <is>
          <t>2024-09</t>
        </is>
      </c>
      <c r="C197" s="55" t="inlineStr">
        <is>
          <t>CL001235</t>
        </is>
      </c>
      <c r="D197" s="55" t="inlineStr">
        <is>
          <t>ABC INC</t>
        </is>
      </c>
      <c r="E197" s="55" t="inlineStr">
        <is>
          <t>Invoiced</t>
        </is>
      </c>
      <c r="F197" s="55" t="inlineStr">
        <is>
          <t>MAURICIO GONZALEZ</t>
        </is>
      </c>
      <c r="G197" s="55" t="inlineStr">
        <is>
          <t>ONTW075996</t>
        </is>
      </c>
      <c r="H197" s="55" t="inlineStr">
        <is>
          <t>COP</t>
        </is>
      </c>
      <c r="I197" s="56" t="n">
        <v>239.46</v>
      </c>
      <c r="J197" s="56" t="n">
        <v>0</v>
      </c>
      <c r="K197" s="56" t="n">
        <v>0</v>
      </c>
    </row>
    <row r="198" ht="15" customHeight="1" s="43">
      <c r="A198" s="54" t="n">
        <v>45548</v>
      </c>
      <c r="B198" s="55" t="inlineStr">
        <is>
          <t>2024-09</t>
        </is>
      </c>
      <c r="C198" s="55" t="inlineStr">
        <is>
          <t>CL001235</t>
        </is>
      </c>
      <c r="D198" s="55" t="inlineStr">
        <is>
          <t>ABC INC</t>
        </is>
      </c>
      <c r="E198" s="55" t="inlineStr">
        <is>
          <t>Payment_Cashflow</t>
        </is>
      </c>
      <c r="F198" s="55" t="n"/>
      <c r="G198" s="55" t="n"/>
      <c r="H198" s="55" t="n"/>
      <c r="I198" s="56" t="n">
        <v>0</v>
      </c>
      <c r="J198" s="56" t="n">
        <v>0</v>
      </c>
      <c r="K198" s="56" t="n">
        <v>3111.88</v>
      </c>
    </row>
    <row r="199" ht="15" customHeight="1" s="43">
      <c r="A199" s="54" t="n">
        <v>45552</v>
      </c>
      <c r="B199" s="55" t="inlineStr">
        <is>
          <t>2024-09</t>
        </is>
      </c>
      <c r="C199" s="55" t="inlineStr">
        <is>
          <t>CL001235</t>
        </is>
      </c>
      <c r="D199" s="55" t="inlineStr">
        <is>
          <t>ABC INC</t>
        </is>
      </c>
      <c r="E199" s="55" t="inlineStr">
        <is>
          <t>Payment_Cashflow</t>
        </is>
      </c>
      <c r="F199" s="55" t="n"/>
      <c r="G199" s="55" t="n"/>
      <c r="H199" s="55" t="n"/>
      <c r="I199" s="56" t="n">
        <v>0</v>
      </c>
      <c r="J199" s="56" t="n">
        <v>0</v>
      </c>
      <c r="K199" s="56" t="n">
        <v>587.3099999999999</v>
      </c>
    </row>
    <row r="200" ht="15" customHeight="1" s="43">
      <c r="A200" s="54" t="n">
        <v>45555</v>
      </c>
      <c r="B200" s="55" t="inlineStr">
        <is>
          <t>2024-09</t>
        </is>
      </c>
      <c r="C200" s="55" t="inlineStr">
        <is>
          <t>CL001235</t>
        </is>
      </c>
      <c r="D200" s="55" t="inlineStr">
        <is>
          <t>ABC INC</t>
        </is>
      </c>
      <c r="E200" s="55" t="inlineStr">
        <is>
          <t>Invoiced</t>
        </is>
      </c>
      <c r="F200" s="55" t="inlineStr">
        <is>
          <t>MAURICIO GONZALEZ</t>
        </is>
      </c>
      <c r="G200" s="55" t="inlineStr">
        <is>
          <t>ONTW081792</t>
        </is>
      </c>
      <c r="H200" s="55" t="inlineStr">
        <is>
          <t>COP</t>
        </is>
      </c>
      <c r="I200" s="56" t="n">
        <v>237.59</v>
      </c>
      <c r="J200" s="56" t="n">
        <v>0</v>
      </c>
      <c r="K200" s="56" t="n">
        <v>0</v>
      </c>
    </row>
    <row r="201" ht="15" customHeight="1" s="43">
      <c r="A201" s="54" t="n">
        <v>45555</v>
      </c>
      <c r="B201" s="55" t="inlineStr">
        <is>
          <t>2024-09</t>
        </is>
      </c>
      <c r="C201" s="55" t="inlineStr">
        <is>
          <t>CL001235</t>
        </is>
      </c>
      <c r="D201" s="55" t="inlineStr">
        <is>
          <t>ABC INC</t>
        </is>
      </c>
      <c r="E201" s="55" t="inlineStr">
        <is>
          <t>Invoiced</t>
        </is>
      </c>
      <c r="F201" s="55" t="inlineStr">
        <is>
          <t>JUAN DAVID AYCARDI LOPERA</t>
        </is>
      </c>
      <c r="G201" s="55" t="inlineStr">
        <is>
          <t>ONTW081793</t>
        </is>
      </c>
      <c r="H201" s="55" t="inlineStr">
        <is>
          <t>COP</t>
        </is>
      </c>
      <c r="I201" s="56" t="n">
        <v>50.54</v>
      </c>
      <c r="J201" s="56" t="n">
        <v>0</v>
      </c>
      <c r="K201" s="56" t="n">
        <v>0</v>
      </c>
    </row>
    <row r="202" ht="15" customHeight="1" s="43">
      <c r="A202" s="54" t="n">
        <v>45555</v>
      </c>
      <c r="B202" s="55" t="inlineStr">
        <is>
          <t>2024-09</t>
        </is>
      </c>
      <c r="C202" s="55" t="inlineStr">
        <is>
          <t>CL001235</t>
        </is>
      </c>
      <c r="D202" s="55" t="inlineStr">
        <is>
          <t>ABC INC</t>
        </is>
      </c>
      <c r="E202" s="55" t="inlineStr">
        <is>
          <t>Invoiced</t>
        </is>
      </c>
      <c r="F202" s="55" t="n"/>
      <c r="G202" s="55" t="inlineStr">
        <is>
          <t>ONTF006484</t>
        </is>
      </c>
      <c r="H202" s="55" t="inlineStr">
        <is>
          <t>USD</t>
        </is>
      </c>
      <c r="I202" s="56" t="n">
        <v>23.57</v>
      </c>
      <c r="J202" s="56" t="n">
        <v>0</v>
      </c>
      <c r="K202" s="56" t="n">
        <v>0</v>
      </c>
    </row>
    <row r="203" ht="15" customHeight="1" s="43">
      <c r="A203" s="54" t="n">
        <v>45555</v>
      </c>
      <c r="B203" s="55" t="inlineStr">
        <is>
          <t>2024-09</t>
        </is>
      </c>
      <c r="C203" s="55" t="inlineStr">
        <is>
          <t>CL001235</t>
        </is>
      </c>
      <c r="D203" s="55" t="inlineStr">
        <is>
          <t>ABC INC</t>
        </is>
      </c>
      <c r="E203" s="55" t="inlineStr">
        <is>
          <t>Invoiced</t>
        </is>
      </c>
      <c r="F203" s="55" t="inlineStr">
        <is>
          <t>JENNIFER TRIMINO</t>
        </is>
      </c>
      <c r="G203" s="55" t="inlineStr">
        <is>
          <t>ONTW081794</t>
        </is>
      </c>
      <c r="H203" s="55" t="inlineStr">
        <is>
          <t>COP</t>
        </is>
      </c>
      <c r="I203" s="56" t="n">
        <v>74.45</v>
      </c>
      <c r="J203" s="56" t="n">
        <v>0</v>
      </c>
      <c r="K203" s="56" t="n">
        <v>0</v>
      </c>
    </row>
    <row r="204" ht="15" customHeight="1" s="43">
      <c r="A204" s="54" t="n">
        <v>45555</v>
      </c>
      <c r="B204" s="55" t="inlineStr">
        <is>
          <t>2024-09</t>
        </is>
      </c>
      <c r="C204" s="55" t="inlineStr">
        <is>
          <t>CL001235</t>
        </is>
      </c>
      <c r="D204" s="55" t="inlineStr">
        <is>
          <t>ABC INC</t>
        </is>
      </c>
      <c r="E204" s="55" t="inlineStr">
        <is>
          <t>Invoiced</t>
        </is>
      </c>
      <c r="F204" s="55" t="inlineStr">
        <is>
          <t>JUAN DAVID AYCARDI LOPERA</t>
        </is>
      </c>
      <c r="G204" s="55" t="inlineStr">
        <is>
          <t>FTE001535</t>
        </is>
      </c>
      <c r="H204" s="55" t="inlineStr">
        <is>
          <t>USD</t>
        </is>
      </c>
      <c r="I204" s="56" t="n">
        <v>1702.14</v>
      </c>
      <c r="J204" s="56" t="n">
        <v>0</v>
      </c>
      <c r="K204" s="56" t="n">
        <v>0</v>
      </c>
    </row>
    <row r="205" ht="15" customHeight="1" s="43">
      <c r="A205" s="54" t="n">
        <v>45561</v>
      </c>
      <c r="B205" s="55" t="inlineStr">
        <is>
          <t>2024-09</t>
        </is>
      </c>
      <c r="C205" s="55" t="inlineStr">
        <is>
          <t>CL001235</t>
        </is>
      </c>
      <c r="D205" s="55" t="inlineStr">
        <is>
          <t>ABC INC</t>
        </is>
      </c>
      <c r="E205" s="55" t="inlineStr">
        <is>
          <t>Invoiced</t>
        </is>
      </c>
      <c r="F205" s="55" t="n"/>
      <c r="G205" s="55" t="inlineStr">
        <is>
          <t>CRED0001381</t>
        </is>
      </c>
      <c r="H205" s="55" t="n"/>
      <c r="I205" s="56" t="n">
        <v>-1000</v>
      </c>
      <c r="J205" s="56" t="n">
        <v>0</v>
      </c>
      <c r="K205" s="56" t="n">
        <v>0</v>
      </c>
    </row>
    <row r="206" ht="15" customHeight="1" s="43">
      <c r="A206" s="54" t="n">
        <v>45561</v>
      </c>
      <c r="B206" s="55" t="inlineStr">
        <is>
          <t>2024-09</t>
        </is>
      </c>
      <c r="C206" s="55" t="inlineStr">
        <is>
          <t>CL001235</t>
        </is>
      </c>
      <c r="D206" s="55" t="inlineStr">
        <is>
          <t>ABC INC</t>
        </is>
      </c>
      <c r="E206" s="55" t="inlineStr">
        <is>
          <t>Payment_Cashflow</t>
        </is>
      </c>
      <c r="F206" s="55" t="n"/>
      <c r="G206" s="55" t="n"/>
      <c r="H206" s="55" t="n"/>
      <c r="I206" s="56" t="n">
        <v>0</v>
      </c>
      <c r="J206" s="56" t="n">
        <v>0</v>
      </c>
      <c r="K206" s="56" t="n">
        <v>3253.4</v>
      </c>
    </row>
    <row r="207" ht="15" customHeight="1" s="43">
      <c r="A207" s="54" t="n">
        <v>45565</v>
      </c>
      <c r="B207" s="55" t="inlineStr">
        <is>
          <t>2024-09</t>
        </is>
      </c>
      <c r="C207" s="55" t="inlineStr">
        <is>
          <t>CL001235</t>
        </is>
      </c>
      <c r="D207" s="55" t="inlineStr">
        <is>
          <t>ABC INC</t>
        </is>
      </c>
      <c r="E207" s="55" t="inlineStr">
        <is>
          <t>Invoiced</t>
        </is>
      </c>
      <c r="F207" s="55" t="n"/>
      <c r="G207" s="55" t="inlineStr">
        <is>
          <t>ONTF006807</t>
        </is>
      </c>
      <c r="H207" s="55" t="inlineStr">
        <is>
          <t>USD</t>
        </is>
      </c>
      <c r="I207" s="56" t="n">
        <v>180.66</v>
      </c>
      <c r="J207" s="56" t="n">
        <v>0</v>
      </c>
      <c r="K207" s="56" t="n">
        <v>0</v>
      </c>
    </row>
    <row r="208" ht="15" customHeight="1" s="43">
      <c r="A208" s="54" t="n">
        <v>45565</v>
      </c>
      <c r="B208" s="55" t="inlineStr">
        <is>
          <t>2024-09</t>
        </is>
      </c>
      <c r="C208" s="55" t="inlineStr">
        <is>
          <t>CL001235</t>
        </is>
      </c>
      <c r="D208" s="55" t="inlineStr">
        <is>
          <t>ABC INC</t>
        </is>
      </c>
      <c r="E208" s="55" t="inlineStr">
        <is>
          <t>Invoiced</t>
        </is>
      </c>
      <c r="F208" s="55" t="n"/>
      <c r="G208" s="55" t="inlineStr">
        <is>
          <t>ONTF006815</t>
        </is>
      </c>
      <c r="H208" s="55" t="inlineStr">
        <is>
          <t>USD</t>
        </is>
      </c>
      <c r="I208" s="56" t="n">
        <v>2.91</v>
      </c>
      <c r="J208" s="56" t="n">
        <v>0</v>
      </c>
      <c r="K208" s="56" t="n">
        <v>0</v>
      </c>
    </row>
    <row r="209" ht="15" customHeight="1" s="43">
      <c r="A209" s="54" t="n">
        <v>45565</v>
      </c>
      <c r="B209" s="55" t="inlineStr">
        <is>
          <t>2024-09</t>
        </is>
      </c>
      <c r="C209" s="55" t="inlineStr">
        <is>
          <t>CL001235</t>
        </is>
      </c>
      <c r="D209" s="55" t="inlineStr">
        <is>
          <t>ABC INC</t>
        </is>
      </c>
      <c r="E209" s="55" t="inlineStr">
        <is>
          <t>Invoiced</t>
        </is>
      </c>
      <c r="F209" s="55" t="inlineStr">
        <is>
          <t>JENNIFER TRIMINO</t>
        </is>
      </c>
      <c r="G209" s="55" t="inlineStr">
        <is>
          <t>ONTW086032</t>
        </is>
      </c>
      <c r="H209" s="55" t="inlineStr">
        <is>
          <t>COP</t>
        </is>
      </c>
      <c r="I209" s="56" t="n">
        <v>568.9</v>
      </c>
      <c r="J209" s="56" t="n">
        <v>0</v>
      </c>
      <c r="K209" s="56" t="n">
        <v>0</v>
      </c>
    </row>
    <row r="210" ht="15" customHeight="1" s="43">
      <c r="A210" s="54" t="n">
        <v>45565</v>
      </c>
      <c r="B210" s="55" t="inlineStr">
        <is>
          <t>2024-09</t>
        </is>
      </c>
      <c r="C210" s="55" t="inlineStr">
        <is>
          <t>CL001235</t>
        </is>
      </c>
      <c r="D210" s="55" t="inlineStr">
        <is>
          <t>ABC INC</t>
        </is>
      </c>
      <c r="E210" s="55" t="inlineStr">
        <is>
          <t>Invoiced</t>
        </is>
      </c>
      <c r="F210" s="55" t="inlineStr">
        <is>
          <t>JUAN PABLO GOMEZ ZAPATA</t>
        </is>
      </c>
      <c r="G210" s="55" t="inlineStr">
        <is>
          <t>ONTW086030</t>
        </is>
      </c>
      <c r="H210" s="55" t="inlineStr">
        <is>
          <t>USD</t>
        </is>
      </c>
      <c r="I210" s="56" t="n">
        <v>1000</v>
      </c>
      <c r="J210" s="56" t="n">
        <v>0</v>
      </c>
      <c r="K210" s="56" t="n">
        <v>0</v>
      </c>
    </row>
    <row r="211" ht="15" customHeight="1" s="43">
      <c r="A211" s="54" t="n">
        <v>45565</v>
      </c>
      <c r="B211" s="55" t="inlineStr">
        <is>
          <t>2024-09</t>
        </is>
      </c>
      <c r="C211" s="55" t="inlineStr">
        <is>
          <t>CL001235</t>
        </is>
      </c>
      <c r="D211" s="55" t="inlineStr">
        <is>
          <t>ABC INC</t>
        </is>
      </c>
      <c r="E211" s="55" t="inlineStr">
        <is>
          <t>Invoiced</t>
        </is>
      </c>
      <c r="F211" s="55" t="inlineStr">
        <is>
          <t>KAREN DIAZ CARDOZO</t>
        </is>
      </c>
      <c r="G211" s="55" t="inlineStr">
        <is>
          <t>ONTW086033</t>
        </is>
      </c>
      <c r="H211" s="55" t="inlineStr">
        <is>
          <t>COP</t>
        </is>
      </c>
      <c r="I211" s="56" t="n">
        <v>302.61</v>
      </c>
      <c r="J211" s="56" t="n">
        <v>0</v>
      </c>
      <c r="K211" s="56" t="n">
        <v>0</v>
      </c>
    </row>
    <row r="212" ht="15" customHeight="1" s="43">
      <c r="A212" s="54" t="n">
        <v>45565</v>
      </c>
      <c r="B212" s="55" t="inlineStr">
        <is>
          <t>2024-09</t>
        </is>
      </c>
      <c r="C212" s="55" t="inlineStr">
        <is>
          <t>CL001235</t>
        </is>
      </c>
      <c r="D212" s="55" t="inlineStr">
        <is>
          <t>ABC INC</t>
        </is>
      </c>
      <c r="E212" s="55" t="inlineStr">
        <is>
          <t>Invoiced</t>
        </is>
      </c>
      <c r="F212" s="55" t="inlineStr">
        <is>
          <t>MAURICIO GONZALEZ</t>
        </is>
      </c>
      <c r="G212" s="55" t="inlineStr">
        <is>
          <t>ONTW086031</t>
        </is>
      </c>
      <c r="H212" s="55" t="inlineStr">
        <is>
          <t>COP</t>
        </is>
      </c>
      <c r="I212" s="56" t="n">
        <v>484.17</v>
      </c>
      <c r="J212" s="56" t="n">
        <v>0</v>
      </c>
      <c r="K212" s="56" t="n">
        <v>0</v>
      </c>
    </row>
    <row r="213" ht="15" customHeight="1" s="43">
      <c r="A213" s="54" t="n">
        <v>45565</v>
      </c>
      <c r="B213" s="55" t="inlineStr">
        <is>
          <t>2024-09</t>
        </is>
      </c>
      <c r="C213" s="55" t="inlineStr">
        <is>
          <t>CL001235</t>
        </is>
      </c>
      <c r="D213" s="55" t="inlineStr">
        <is>
          <t>ABC INC</t>
        </is>
      </c>
      <c r="E213" s="55" t="inlineStr">
        <is>
          <t>Invoiced</t>
        </is>
      </c>
      <c r="F213" s="55" t="inlineStr">
        <is>
          <t>WILMER ANDREY CACERES CARVAJAL</t>
        </is>
      </c>
      <c r="G213" s="55" t="inlineStr">
        <is>
          <t>ONTW086034</t>
        </is>
      </c>
      <c r="H213" s="55" t="inlineStr">
        <is>
          <t>COP</t>
        </is>
      </c>
      <c r="I213" s="56" t="n">
        <v>423.65</v>
      </c>
      <c r="J213" s="56" t="n">
        <v>0</v>
      </c>
      <c r="K213" s="56" t="n">
        <v>0</v>
      </c>
    </row>
    <row r="214" ht="15" customHeight="1" s="43">
      <c r="A214" s="54" t="n">
        <v>45565</v>
      </c>
      <c r="B214" s="55" t="inlineStr">
        <is>
          <t>2024-09</t>
        </is>
      </c>
      <c r="C214" s="55" t="inlineStr">
        <is>
          <t>CL001235</t>
        </is>
      </c>
      <c r="D214" s="55" t="inlineStr">
        <is>
          <t>ABC INC</t>
        </is>
      </c>
      <c r="E214" s="55" t="inlineStr">
        <is>
          <t>Invoiced</t>
        </is>
      </c>
      <c r="F214" s="55" t="inlineStr">
        <is>
          <t xml:space="preserve">YENY PAOLA  HERNÁNDEZ ROMERO </t>
        </is>
      </c>
      <c r="G214" s="55" t="inlineStr">
        <is>
          <t>ONTW086083</t>
        </is>
      </c>
      <c r="H214" s="55" t="inlineStr">
        <is>
          <t>COP</t>
        </is>
      </c>
      <c r="I214" s="56" t="n">
        <v>290.5</v>
      </c>
      <c r="J214" s="56" t="n">
        <v>0</v>
      </c>
      <c r="K214" s="56" t="n">
        <v>0</v>
      </c>
    </row>
    <row r="215" ht="15" customHeight="1" s="43">
      <c r="A215" s="54" t="n">
        <v>45574</v>
      </c>
      <c r="B215" s="55" t="inlineStr">
        <is>
          <t>2024-10</t>
        </is>
      </c>
      <c r="C215" s="55" t="inlineStr">
        <is>
          <t>CL001235</t>
        </is>
      </c>
      <c r="D215" s="55" t="inlineStr">
        <is>
          <t>ABC INC</t>
        </is>
      </c>
      <c r="E215" s="55" t="inlineStr">
        <is>
          <t>Invoiced</t>
        </is>
      </c>
      <c r="F215" s="55" t="n"/>
      <c r="G215" s="55" t="inlineStr">
        <is>
          <t>OMF007960</t>
        </is>
      </c>
      <c r="H215" s="55" t="inlineStr">
        <is>
          <t>USD</t>
        </is>
      </c>
      <c r="I215" s="56" t="n">
        <v>223.57</v>
      </c>
      <c r="J215" s="56" t="n">
        <v>0</v>
      </c>
      <c r="K215" s="56" t="n">
        <v>0</v>
      </c>
    </row>
    <row r="216" ht="15" customHeight="1" s="43">
      <c r="A216" s="54" t="n">
        <v>45576</v>
      </c>
      <c r="B216" s="55" t="inlineStr">
        <is>
          <t>2024-10</t>
        </is>
      </c>
      <c r="C216" s="55" t="inlineStr">
        <is>
          <t>CL001235</t>
        </is>
      </c>
      <c r="D216" s="55" t="inlineStr">
        <is>
          <t>ABC INC</t>
        </is>
      </c>
      <c r="E216" s="55" t="inlineStr">
        <is>
          <t>Invoiced</t>
        </is>
      </c>
      <c r="F216" s="55" t="inlineStr">
        <is>
          <t>MAURICIO GONZALEZ</t>
        </is>
      </c>
      <c r="G216" s="55" t="inlineStr">
        <is>
          <t>ONTW098887</t>
        </is>
      </c>
      <c r="H216" s="55" t="inlineStr">
        <is>
          <t>COP</t>
        </is>
      </c>
      <c r="I216" s="56" t="n">
        <v>472.26</v>
      </c>
      <c r="J216" s="56" t="n">
        <v>0</v>
      </c>
      <c r="K216" s="56" t="n">
        <v>0</v>
      </c>
    </row>
    <row r="217" ht="15" customHeight="1" s="43">
      <c r="A217" s="54" t="n">
        <v>45576</v>
      </c>
      <c r="B217" s="55" t="inlineStr">
        <is>
          <t>2024-10</t>
        </is>
      </c>
      <c r="C217" s="55" t="inlineStr">
        <is>
          <t>CL001235</t>
        </is>
      </c>
      <c r="D217" s="55" t="inlineStr">
        <is>
          <t>ABC INC</t>
        </is>
      </c>
      <c r="E217" s="55" t="inlineStr">
        <is>
          <t>Invoiced</t>
        </is>
      </c>
      <c r="F217" s="55" t="inlineStr">
        <is>
          <t>WILMER ANDREY CACERES CARVAJAL</t>
        </is>
      </c>
      <c r="G217" s="55" t="inlineStr">
        <is>
          <t>ONTW098890</t>
        </is>
      </c>
      <c r="H217" s="55" t="inlineStr">
        <is>
          <t>COP</t>
        </is>
      </c>
      <c r="I217" s="56" t="n">
        <v>413.23</v>
      </c>
      <c r="J217" s="56" t="n">
        <v>0</v>
      </c>
      <c r="K217" s="56" t="n">
        <v>0</v>
      </c>
    </row>
    <row r="218" ht="15" customHeight="1" s="43">
      <c r="A218" s="54" t="n">
        <v>45576</v>
      </c>
      <c r="B218" s="55" t="inlineStr">
        <is>
          <t>2024-10</t>
        </is>
      </c>
      <c r="C218" s="55" t="inlineStr">
        <is>
          <t>CL001235</t>
        </is>
      </c>
      <c r="D218" s="55" t="inlineStr">
        <is>
          <t>ABC INC</t>
        </is>
      </c>
      <c r="E218" s="55" t="inlineStr">
        <is>
          <t>Invoiced</t>
        </is>
      </c>
      <c r="F218" s="55" t="inlineStr">
        <is>
          <t>MARÍA DEL MAR LOPEZ TASCÓN</t>
        </is>
      </c>
      <c r="G218" s="55" t="inlineStr">
        <is>
          <t>ONTW098886</t>
        </is>
      </c>
      <c r="H218" s="55" t="inlineStr">
        <is>
          <t>USD</t>
        </is>
      </c>
      <c r="I218" s="56" t="n">
        <v>500</v>
      </c>
      <c r="J218" s="56" t="n">
        <v>0</v>
      </c>
      <c r="K218" s="56" t="n">
        <v>0</v>
      </c>
    </row>
    <row r="219" ht="15" customHeight="1" s="43">
      <c r="A219" s="54" t="n">
        <v>45576</v>
      </c>
      <c r="B219" s="55" t="inlineStr">
        <is>
          <t>2024-10</t>
        </is>
      </c>
      <c r="C219" s="55" t="inlineStr">
        <is>
          <t>CL001235</t>
        </is>
      </c>
      <c r="D219" s="55" t="inlineStr">
        <is>
          <t>ABC INC</t>
        </is>
      </c>
      <c r="E219" s="55" t="inlineStr">
        <is>
          <t>Invoiced</t>
        </is>
      </c>
      <c r="F219" s="55" t="inlineStr">
        <is>
          <t>KAREN DIAZ CARDOZO</t>
        </is>
      </c>
      <c r="G219" s="55" t="inlineStr">
        <is>
          <t>ONTW098889</t>
        </is>
      </c>
      <c r="H219" s="55" t="inlineStr">
        <is>
          <t>COP</t>
        </is>
      </c>
      <c r="I219" s="56" t="n">
        <v>295.17</v>
      </c>
      <c r="J219" s="56" t="n">
        <v>0</v>
      </c>
      <c r="K219" s="56" t="n">
        <v>0</v>
      </c>
    </row>
    <row r="220" ht="15" customHeight="1" s="43">
      <c r="A220" s="54" t="n">
        <v>45576</v>
      </c>
      <c r="B220" s="55" t="inlineStr">
        <is>
          <t>2024-10</t>
        </is>
      </c>
      <c r="C220" s="55" t="inlineStr">
        <is>
          <t>CL001235</t>
        </is>
      </c>
      <c r="D220" s="55" t="inlineStr">
        <is>
          <t>ABC INC</t>
        </is>
      </c>
      <c r="E220" s="55" t="inlineStr">
        <is>
          <t>Invoiced</t>
        </is>
      </c>
      <c r="F220" s="55" t="inlineStr">
        <is>
          <t>JENNIFER TRIMINO</t>
        </is>
      </c>
      <c r="G220" s="55" t="inlineStr">
        <is>
          <t>ONTW098888</t>
        </is>
      </c>
      <c r="H220" s="55" t="inlineStr">
        <is>
          <t>COP</t>
        </is>
      </c>
      <c r="I220" s="56" t="n">
        <v>554.91</v>
      </c>
      <c r="J220" s="56" t="n">
        <v>0</v>
      </c>
      <c r="K220" s="56" t="n">
        <v>0</v>
      </c>
    </row>
    <row r="221" ht="15" customHeight="1" s="43">
      <c r="A221" s="54" t="n">
        <v>45576</v>
      </c>
      <c r="B221" s="55" t="inlineStr">
        <is>
          <t>2024-10</t>
        </is>
      </c>
      <c r="C221" s="55" t="inlineStr">
        <is>
          <t>CL001235</t>
        </is>
      </c>
      <c r="D221" s="55" t="inlineStr">
        <is>
          <t>ABC INC</t>
        </is>
      </c>
      <c r="E221" s="55" t="inlineStr">
        <is>
          <t>Invoiced</t>
        </is>
      </c>
      <c r="F221" s="55" t="n"/>
      <c r="G221" s="55" t="inlineStr">
        <is>
          <t>ONTF007944</t>
        </is>
      </c>
      <c r="H221" s="55" t="inlineStr">
        <is>
          <t>USD</t>
        </is>
      </c>
      <c r="I221" s="56" t="n">
        <v>117.81</v>
      </c>
      <c r="J221" s="56" t="n">
        <v>0</v>
      </c>
      <c r="K221" s="56" t="n">
        <v>0</v>
      </c>
    </row>
    <row r="222" ht="15" customHeight="1" s="43">
      <c r="A222" s="54" t="n">
        <v>45580</v>
      </c>
      <c r="B222" s="55" t="inlineStr">
        <is>
          <t>2024-10</t>
        </is>
      </c>
      <c r="C222" s="55" t="inlineStr">
        <is>
          <t>CL001235</t>
        </is>
      </c>
      <c r="D222" s="55" t="inlineStr">
        <is>
          <t>ABC INC</t>
        </is>
      </c>
      <c r="E222" s="55" t="inlineStr">
        <is>
          <t>Payment_Cashflow</t>
        </is>
      </c>
      <c r="F222" s="55" t="n"/>
      <c r="G222" s="55" t="n"/>
      <c r="H222" s="55" t="n"/>
      <c r="I222" s="56" t="n">
        <v>0</v>
      </c>
      <c r="J222" s="56" t="n">
        <v>0</v>
      </c>
      <c r="K222" s="56" t="n">
        <v>223.57</v>
      </c>
    </row>
    <row r="223" ht="15" customHeight="1" s="43">
      <c r="A223" s="54" t="n">
        <v>45581</v>
      </c>
      <c r="B223" s="55" t="inlineStr">
        <is>
          <t>2024-10</t>
        </is>
      </c>
      <c r="C223" s="55" t="inlineStr">
        <is>
          <t>CL001235</t>
        </is>
      </c>
      <c r="D223" s="55" t="inlineStr">
        <is>
          <t>ABC INC</t>
        </is>
      </c>
      <c r="E223" s="55" t="inlineStr">
        <is>
          <t>Invoiced</t>
        </is>
      </c>
      <c r="F223" s="55" t="n"/>
      <c r="G223" s="55" t="inlineStr">
        <is>
          <t>ONTF008116</t>
        </is>
      </c>
      <c r="H223" s="55" t="inlineStr">
        <is>
          <t>USD</t>
        </is>
      </c>
      <c r="I223" s="56" t="n">
        <v>9.449999999999999</v>
      </c>
      <c r="J223" s="56" t="n">
        <v>0</v>
      </c>
      <c r="K223" s="56" t="n">
        <v>0</v>
      </c>
    </row>
    <row r="224" ht="15" customHeight="1" s="43">
      <c r="A224" s="54" t="n">
        <v>45581</v>
      </c>
      <c r="B224" s="55" t="inlineStr">
        <is>
          <t>2024-10</t>
        </is>
      </c>
      <c r="C224" s="55" t="inlineStr">
        <is>
          <t>CL001235</t>
        </is>
      </c>
      <c r="D224" s="55" t="inlineStr">
        <is>
          <t>ABC INC</t>
        </is>
      </c>
      <c r="E224" s="55" t="inlineStr">
        <is>
          <t>Invoiced</t>
        </is>
      </c>
      <c r="F224" s="55" t="inlineStr">
        <is>
          <t>JUAN DAVID AYCARDI LOPERA</t>
        </is>
      </c>
      <c r="G224" s="55" t="inlineStr">
        <is>
          <t>ONTW101078</t>
        </is>
      </c>
      <c r="H224" s="55" t="inlineStr">
        <is>
          <t>COP</t>
        </is>
      </c>
      <c r="I224" s="56" t="n">
        <v>145.45</v>
      </c>
      <c r="J224" s="56" t="n">
        <v>0</v>
      </c>
      <c r="K224" s="56" t="n">
        <v>0</v>
      </c>
    </row>
    <row r="225" ht="15" customHeight="1" s="43">
      <c r="A225" s="54" t="n">
        <v>45581</v>
      </c>
      <c r="B225" s="55" t="inlineStr">
        <is>
          <t>2024-10</t>
        </is>
      </c>
      <c r="C225" s="55" t="inlineStr">
        <is>
          <t>CL001235</t>
        </is>
      </c>
      <c r="D225" s="55" t="inlineStr">
        <is>
          <t>ABC INC</t>
        </is>
      </c>
      <c r="E225" s="55" t="inlineStr">
        <is>
          <t>Payment_Cashflow</t>
        </is>
      </c>
      <c r="F225" s="55" t="n"/>
      <c r="G225" s="55" t="n"/>
      <c r="H225" s="55" t="n"/>
      <c r="I225" s="56" t="n">
        <v>0</v>
      </c>
      <c r="J225" s="56" t="n">
        <v>0</v>
      </c>
      <c r="K225" s="56" t="n">
        <v>2353.38</v>
      </c>
    </row>
    <row r="226" ht="15" customHeight="1" s="43">
      <c r="A226" s="54" t="n">
        <v>45583</v>
      </c>
      <c r="B226" s="55" t="inlineStr">
        <is>
          <t>2024-10</t>
        </is>
      </c>
      <c r="C226" s="55" t="inlineStr">
        <is>
          <t>CL001235</t>
        </is>
      </c>
      <c r="D226" s="55" t="inlineStr">
        <is>
          <t>ABC INC</t>
        </is>
      </c>
      <c r="E226" s="55" t="inlineStr">
        <is>
          <t>Payment_Cashflow</t>
        </is>
      </c>
      <c r="F226" s="55" t="n"/>
      <c r="G226" s="55" t="n"/>
      <c r="H226" s="55" t="n"/>
      <c r="I226" s="56" t="n">
        <v>0</v>
      </c>
      <c r="J226" s="56" t="n">
        <v>0</v>
      </c>
      <c r="K226" s="56" t="n">
        <v>154.9</v>
      </c>
    </row>
    <row r="227" ht="15" customHeight="1" s="43">
      <c r="A227" s="54" t="n">
        <v>45593</v>
      </c>
      <c r="B227" s="55" t="inlineStr">
        <is>
          <t>2024-10</t>
        </is>
      </c>
      <c r="C227" s="55" t="inlineStr">
        <is>
          <t>CL001235</t>
        </is>
      </c>
      <c r="D227" s="55" t="inlineStr">
        <is>
          <t>ABC INC</t>
        </is>
      </c>
      <c r="E227" s="55" t="inlineStr">
        <is>
          <t>Invoiced</t>
        </is>
      </c>
      <c r="F227" s="55" t="n"/>
      <c r="G227" s="55" t="inlineStr">
        <is>
          <t>FTE001604</t>
        </is>
      </c>
      <c r="H227" s="55" t="inlineStr">
        <is>
          <t>USD</t>
        </is>
      </c>
      <c r="I227" s="56" t="n">
        <v>1667.98</v>
      </c>
      <c r="J227" s="56" t="n">
        <v>0</v>
      </c>
      <c r="K227" s="56" t="n">
        <v>0</v>
      </c>
    </row>
    <row r="228" ht="15" customHeight="1" s="43">
      <c r="A228" s="54" t="n">
        <v>45595</v>
      </c>
      <c r="B228" s="55" t="inlineStr">
        <is>
          <t>2024-10</t>
        </is>
      </c>
      <c r="C228" s="55" t="inlineStr">
        <is>
          <t>CL001235</t>
        </is>
      </c>
      <c r="D228" s="55" t="inlineStr">
        <is>
          <t>ABC INC</t>
        </is>
      </c>
      <c r="E228" s="55" t="inlineStr">
        <is>
          <t>Invoiced</t>
        </is>
      </c>
      <c r="F228" s="55" t="n"/>
      <c r="G228" s="55" t="inlineStr">
        <is>
          <t>ONTF008902</t>
        </is>
      </c>
      <c r="H228" s="55" t="inlineStr">
        <is>
          <t>USD</t>
        </is>
      </c>
      <c r="I228" s="56" t="n">
        <v>159.76</v>
      </c>
      <c r="J228" s="56" t="n">
        <v>0</v>
      </c>
      <c r="K228" s="56" t="n">
        <v>0</v>
      </c>
    </row>
    <row r="229" ht="15" customHeight="1" s="43">
      <c r="A229" s="54" t="n">
        <v>45595</v>
      </c>
      <c r="B229" s="55" t="inlineStr">
        <is>
          <t>2024-10</t>
        </is>
      </c>
      <c r="C229" s="55" t="inlineStr">
        <is>
          <t>CL001235</t>
        </is>
      </c>
      <c r="D229" s="55" t="inlineStr">
        <is>
          <t>ABC INC</t>
        </is>
      </c>
      <c r="E229" s="55" t="inlineStr">
        <is>
          <t>Invoiced</t>
        </is>
      </c>
      <c r="F229" s="55" t="inlineStr">
        <is>
          <t>ERICK MEDINA OCHOA</t>
        </is>
      </c>
      <c r="G229" s="55" t="inlineStr">
        <is>
          <t>ONTW109711</t>
        </is>
      </c>
      <c r="H229" s="55" t="inlineStr">
        <is>
          <t>MXN</t>
        </is>
      </c>
      <c r="I229" s="56" t="n">
        <v>456.93</v>
      </c>
      <c r="J229" s="56" t="n">
        <v>0</v>
      </c>
      <c r="K229" s="56" t="n">
        <v>0</v>
      </c>
    </row>
    <row r="230" ht="15" customHeight="1" s="43">
      <c r="A230" s="54" t="n">
        <v>45595</v>
      </c>
      <c r="B230" s="55" t="inlineStr">
        <is>
          <t>2024-10</t>
        </is>
      </c>
      <c r="C230" s="55" t="inlineStr">
        <is>
          <t>CL001235</t>
        </is>
      </c>
      <c r="D230" s="55" t="inlineStr">
        <is>
          <t>ABC INC</t>
        </is>
      </c>
      <c r="E230" s="55" t="inlineStr">
        <is>
          <t>Invoiced</t>
        </is>
      </c>
      <c r="F230" s="55" t="inlineStr">
        <is>
          <t>JENNIFER TRIMINO</t>
        </is>
      </c>
      <c r="G230" s="55" t="inlineStr">
        <is>
          <t>ONTW109708</t>
        </is>
      </c>
      <c r="H230" s="55" t="inlineStr">
        <is>
          <t>COP</t>
        </is>
      </c>
      <c r="I230" s="56" t="n">
        <v>647.71</v>
      </c>
      <c r="J230" s="56" t="n">
        <v>0</v>
      </c>
      <c r="K230" s="56" t="n">
        <v>0</v>
      </c>
    </row>
    <row r="231" ht="15" customHeight="1" s="43">
      <c r="A231" s="54" t="n">
        <v>45595</v>
      </c>
      <c r="B231" s="55" t="inlineStr">
        <is>
          <t>2024-10</t>
        </is>
      </c>
      <c r="C231" s="55" t="inlineStr">
        <is>
          <t>CL001235</t>
        </is>
      </c>
      <c r="D231" s="55" t="inlineStr">
        <is>
          <t>ABC INC</t>
        </is>
      </c>
      <c r="E231" s="55" t="inlineStr">
        <is>
          <t>Invoiced</t>
        </is>
      </c>
      <c r="F231" s="55" t="inlineStr">
        <is>
          <t>KAREN DIAZ CARDOZO</t>
        </is>
      </c>
      <c r="G231" s="55" t="inlineStr">
        <is>
          <t>ONTW109709</t>
        </is>
      </c>
      <c r="H231" s="55" t="inlineStr">
        <is>
          <t>COP</t>
        </is>
      </c>
      <c r="I231" s="56" t="n">
        <v>288.67</v>
      </c>
      <c r="J231" s="56" t="n">
        <v>0</v>
      </c>
      <c r="K231" s="56" t="n">
        <v>0</v>
      </c>
    </row>
    <row r="232" ht="15" customHeight="1" s="43">
      <c r="A232" s="54" t="n">
        <v>45595</v>
      </c>
      <c r="B232" s="55" t="inlineStr">
        <is>
          <t>2024-10</t>
        </is>
      </c>
      <c r="C232" s="55" t="inlineStr">
        <is>
          <t>CL001235</t>
        </is>
      </c>
      <c r="D232" s="55" t="inlineStr">
        <is>
          <t>ABC INC</t>
        </is>
      </c>
      <c r="E232" s="55" t="inlineStr">
        <is>
          <t>Invoiced</t>
        </is>
      </c>
      <c r="F232" s="55" t="inlineStr">
        <is>
          <t>MARÍA DEL MAR LOPEZ TASCÓN</t>
        </is>
      </c>
      <c r="G232" s="55" t="inlineStr">
        <is>
          <t>ONTW109707</t>
        </is>
      </c>
      <c r="H232" s="55" t="inlineStr">
        <is>
          <t>USD</t>
        </is>
      </c>
      <c r="I232" s="56" t="n">
        <v>1289.52</v>
      </c>
      <c r="J232" s="56" t="n">
        <v>0</v>
      </c>
      <c r="K232" s="56" t="n">
        <v>0</v>
      </c>
    </row>
    <row r="233" ht="15" customHeight="1" s="43">
      <c r="A233" s="54" t="n">
        <v>45595</v>
      </c>
      <c r="B233" s="55" t="inlineStr">
        <is>
          <t>2024-10</t>
        </is>
      </c>
      <c r="C233" s="55" t="inlineStr">
        <is>
          <t>CL001235</t>
        </is>
      </c>
      <c r="D233" s="55" t="inlineStr">
        <is>
          <t>ABC INC</t>
        </is>
      </c>
      <c r="E233" s="55" t="inlineStr">
        <is>
          <t>Invoiced</t>
        </is>
      </c>
      <c r="F233" s="55" t="inlineStr">
        <is>
          <t>MAURICIO GONZALEZ</t>
        </is>
      </c>
      <c r="G233" s="55" t="inlineStr">
        <is>
          <t>ONTW109706</t>
        </is>
      </c>
      <c r="H233" s="55" t="inlineStr">
        <is>
          <t>COP</t>
        </is>
      </c>
      <c r="I233" s="56" t="n">
        <v>461.88</v>
      </c>
      <c r="J233" s="56" t="n">
        <v>0</v>
      </c>
      <c r="K233" s="56" t="n">
        <v>0</v>
      </c>
    </row>
    <row r="234" ht="15" customHeight="1" s="43">
      <c r="A234" s="54" t="n">
        <v>45595</v>
      </c>
      <c r="B234" s="55" t="inlineStr">
        <is>
          <t>2024-10</t>
        </is>
      </c>
      <c r="C234" s="55" t="inlineStr">
        <is>
          <t>CL001235</t>
        </is>
      </c>
      <c r="D234" s="55" t="inlineStr">
        <is>
          <t>ABC INC</t>
        </is>
      </c>
      <c r="E234" s="55" t="inlineStr">
        <is>
          <t>Invoiced</t>
        </is>
      </c>
      <c r="F234" s="55" t="inlineStr">
        <is>
          <t>WILMER ANDREY CACERES CARVAJAL</t>
        </is>
      </c>
      <c r="G234" s="55" t="inlineStr">
        <is>
          <t>ONTW109710</t>
        </is>
      </c>
      <c r="H234" s="55" t="inlineStr">
        <is>
          <t>COP</t>
        </is>
      </c>
      <c r="I234" s="56" t="n">
        <v>404.14</v>
      </c>
      <c r="J234" s="56" t="n">
        <v>0</v>
      </c>
      <c r="K234" s="56" t="n">
        <v>0</v>
      </c>
    </row>
    <row r="235" ht="15" customHeight="1" s="43">
      <c r="A235" s="54" t="n">
        <v>45596</v>
      </c>
      <c r="B235" s="55" t="inlineStr">
        <is>
          <t>2024-10</t>
        </is>
      </c>
      <c r="C235" s="55" t="inlineStr">
        <is>
          <t>CL001235</t>
        </is>
      </c>
      <c r="D235" s="55" t="inlineStr">
        <is>
          <t>ABC INC</t>
        </is>
      </c>
      <c r="E235" s="55" t="inlineStr">
        <is>
          <t>Invoiced</t>
        </is>
      </c>
      <c r="F235" s="55" t="inlineStr">
        <is>
          <t xml:space="preserve">YENY PAOLA  HERNÁNDEZ ROMERO </t>
        </is>
      </c>
      <c r="G235" s="55" t="inlineStr">
        <is>
          <t>ONTW109724</t>
        </is>
      </c>
      <c r="H235" s="55" t="inlineStr">
        <is>
          <t>COP</t>
        </is>
      </c>
      <c r="I235" s="56" t="n">
        <v>277.13</v>
      </c>
      <c r="J235" s="56" t="n">
        <v>0</v>
      </c>
      <c r="K235" s="56" t="n">
        <v>0</v>
      </c>
    </row>
    <row r="236" ht="15" customHeight="1" s="43">
      <c r="A236" s="54" t="n">
        <v>45596</v>
      </c>
      <c r="B236" s="55" t="inlineStr">
        <is>
          <t>2024-10</t>
        </is>
      </c>
      <c r="C236" s="55" t="inlineStr">
        <is>
          <t>CL001235</t>
        </is>
      </c>
      <c r="D236" s="55" t="inlineStr">
        <is>
          <t>ABC INC</t>
        </is>
      </c>
      <c r="E236" s="55" t="inlineStr">
        <is>
          <t>Invoiced</t>
        </is>
      </c>
      <c r="F236" s="55" t="n"/>
      <c r="G236" s="55" t="inlineStr">
        <is>
          <t>ONTF008905</t>
        </is>
      </c>
      <c r="H236" s="55" t="inlineStr">
        <is>
          <t>USD</t>
        </is>
      </c>
      <c r="I236" s="56" t="n">
        <v>2.77</v>
      </c>
      <c r="J236" s="56" t="n">
        <v>0</v>
      </c>
      <c r="K236" s="56" t="n">
        <v>0</v>
      </c>
    </row>
    <row r="237" ht="15" customHeight="1" s="43">
      <c r="A237" s="54" t="n">
        <v>45597</v>
      </c>
      <c r="B237" s="55" t="inlineStr">
        <is>
          <t>2024-11</t>
        </is>
      </c>
      <c r="C237" s="55" t="inlineStr">
        <is>
          <t>CL001235</t>
        </is>
      </c>
      <c r="D237" s="55" t="inlineStr">
        <is>
          <t>ABC INC</t>
        </is>
      </c>
      <c r="E237" s="55" t="inlineStr">
        <is>
          <t>Payment_Cashflow</t>
        </is>
      </c>
      <c r="F237" s="55" t="n"/>
      <c r="G237" s="55" t="n"/>
      <c r="H237" s="55" t="n"/>
      <c r="I237" s="56" t="n">
        <v>0</v>
      </c>
      <c r="J237" s="56" t="n">
        <v>0</v>
      </c>
      <c r="K237" s="56" t="n">
        <v>3988.51</v>
      </c>
    </row>
    <row r="238" ht="15" customHeight="1" s="43">
      <c r="A238" s="54" t="n">
        <v>45605</v>
      </c>
      <c r="B238" s="55" t="inlineStr">
        <is>
          <t>2024-11</t>
        </is>
      </c>
      <c r="C238" s="55" t="inlineStr">
        <is>
          <t>CL001235</t>
        </is>
      </c>
      <c r="D238" s="55" t="inlineStr">
        <is>
          <t>ABC INC</t>
        </is>
      </c>
      <c r="E238" s="55" t="inlineStr">
        <is>
          <t>Invoiced</t>
        </is>
      </c>
      <c r="F238" s="55" t="n"/>
      <c r="G238" s="55" t="inlineStr">
        <is>
          <t>OMF008987</t>
        </is>
      </c>
      <c r="H238" s="55" t="inlineStr">
        <is>
          <t>USD</t>
        </is>
      </c>
      <c r="I238" s="56" t="n">
        <v>202.13</v>
      </c>
      <c r="J238" s="56" t="n">
        <v>0</v>
      </c>
      <c r="K238" s="56" t="n">
        <v>0</v>
      </c>
    </row>
    <row r="239" ht="15" customHeight="1" s="43">
      <c r="A239" s="54" t="n">
        <v>45610</v>
      </c>
      <c r="B239" s="55" t="inlineStr">
        <is>
          <t>2024-11</t>
        </is>
      </c>
      <c r="C239" s="55" t="inlineStr">
        <is>
          <t>CL001235</t>
        </is>
      </c>
      <c r="D239" s="55" t="inlineStr">
        <is>
          <t>ABC INC</t>
        </is>
      </c>
      <c r="E239" s="55" t="inlineStr">
        <is>
          <t>Invoiced</t>
        </is>
      </c>
      <c r="F239" s="55" t="n"/>
      <c r="G239" s="55" t="inlineStr">
        <is>
          <t>ONTF009637</t>
        </is>
      </c>
      <c r="H239" s="55" t="inlineStr">
        <is>
          <t>USD</t>
        </is>
      </c>
      <c r="I239" s="56" t="n">
        <v>154.05</v>
      </c>
      <c r="J239" s="56" t="n">
        <v>0</v>
      </c>
      <c r="K239" s="56" t="n">
        <v>0</v>
      </c>
    </row>
    <row r="240" ht="15" customHeight="1" s="43">
      <c r="A240" s="54" t="n">
        <v>45610</v>
      </c>
      <c r="B240" s="55" t="inlineStr">
        <is>
          <t>2024-11</t>
        </is>
      </c>
      <c r="C240" s="55" t="inlineStr">
        <is>
          <t>CL001235</t>
        </is>
      </c>
      <c r="D240" s="55" t="inlineStr">
        <is>
          <t>ABC INC</t>
        </is>
      </c>
      <c r="E240" s="55" t="inlineStr">
        <is>
          <t>Invoiced</t>
        </is>
      </c>
      <c r="F240" s="55" t="inlineStr">
        <is>
          <t>ERICK MEDINA OCHOA</t>
        </is>
      </c>
      <c r="G240" s="55" t="inlineStr">
        <is>
          <t>ONTW118913</t>
        </is>
      </c>
      <c r="H240" s="55" t="inlineStr">
        <is>
          <t>MXN</t>
        </is>
      </c>
      <c r="I240" s="56" t="n">
        <v>607.1799999999999</v>
      </c>
      <c r="J240" s="56" t="n">
        <v>0</v>
      </c>
      <c r="K240" s="56" t="n">
        <v>0</v>
      </c>
    </row>
    <row r="241" ht="15" customHeight="1" s="43">
      <c r="A241" s="54" t="n">
        <v>45610</v>
      </c>
      <c r="B241" s="55" t="inlineStr">
        <is>
          <t>2024-11</t>
        </is>
      </c>
      <c r="C241" s="55" t="inlineStr">
        <is>
          <t>CL001235</t>
        </is>
      </c>
      <c r="D241" s="55" t="inlineStr">
        <is>
          <t>ABC INC</t>
        </is>
      </c>
      <c r="E241" s="55" t="inlineStr">
        <is>
          <t>Invoiced</t>
        </is>
      </c>
      <c r="F241" s="55" t="inlineStr">
        <is>
          <t>JENNIFER TRIMINO</t>
        </is>
      </c>
      <c r="G241" s="55" t="inlineStr">
        <is>
          <t>ONTW118910</t>
        </is>
      </c>
      <c r="H241" s="55" t="inlineStr">
        <is>
          <t>COP</t>
        </is>
      </c>
      <c r="I241" s="56" t="n">
        <v>539.04</v>
      </c>
      <c r="J241" s="56" t="n">
        <v>0</v>
      </c>
      <c r="K241" s="56" t="n">
        <v>0</v>
      </c>
    </row>
    <row r="242" ht="15" customHeight="1" s="43">
      <c r="A242" s="54" t="n">
        <v>45610</v>
      </c>
      <c r="B242" s="55" t="inlineStr">
        <is>
          <t>2024-11</t>
        </is>
      </c>
      <c r="C242" s="55" t="inlineStr">
        <is>
          <t>CL001235</t>
        </is>
      </c>
      <c r="D242" s="55" t="inlineStr">
        <is>
          <t>ABC INC</t>
        </is>
      </c>
      <c r="E242" s="55" t="inlineStr">
        <is>
          <t>Invoiced</t>
        </is>
      </c>
      <c r="F242" s="55" t="inlineStr">
        <is>
          <t>KAREN DIAZ CARDOZO</t>
        </is>
      </c>
      <c r="G242" s="55" t="inlineStr">
        <is>
          <t>ONTW118911</t>
        </is>
      </c>
      <c r="H242" s="55" t="inlineStr">
        <is>
          <t>COP</t>
        </is>
      </c>
      <c r="I242" s="56" t="n">
        <v>286.72</v>
      </c>
      <c r="J242" s="56" t="n">
        <v>0</v>
      </c>
      <c r="K242" s="56" t="n">
        <v>0</v>
      </c>
    </row>
    <row r="243" ht="15" customHeight="1" s="43">
      <c r="A243" s="54" t="n">
        <v>45610</v>
      </c>
      <c r="B243" s="55" t="inlineStr">
        <is>
          <t>2024-11</t>
        </is>
      </c>
      <c r="C243" s="55" t="inlineStr">
        <is>
          <t>CL001235</t>
        </is>
      </c>
      <c r="D243" s="55" t="inlineStr">
        <is>
          <t>ABC INC</t>
        </is>
      </c>
      <c r="E243" s="55" t="inlineStr">
        <is>
          <t>Invoiced</t>
        </is>
      </c>
      <c r="F243" s="55" t="inlineStr">
        <is>
          <t>MARÍA DEL MAR LOPEZ TASCÓN</t>
        </is>
      </c>
      <c r="G243" s="55" t="inlineStr">
        <is>
          <t>ONTW118909</t>
        </is>
      </c>
      <c r="H243" s="55" t="inlineStr">
        <is>
          <t>USD</t>
        </is>
      </c>
      <c r="I243" s="56" t="n">
        <v>500</v>
      </c>
      <c r="J243" s="56" t="n">
        <v>0</v>
      </c>
      <c r="K243" s="56" t="n">
        <v>0</v>
      </c>
    </row>
    <row r="244" ht="15" customHeight="1" s="43">
      <c r="A244" s="54" t="n">
        <v>45610</v>
      </c>
      <c r="B244" s="55" t="inlineStr">
        <is>
          <t>2024-11</t>
        </is>
      </c>
      <c r="C244" s="55" t="inlineStr">
        <is>
          <t>CL001235</t>
        </is>
      </c>
      <c r="D244" s="55" t="inlineStr">
        <is>
          <t>ABC INC</t>
        </is>
      </c>
      <c r="E244" s="55" t="inlineStr">
        <is>
          <t>Invoiced</t>
        </is>
      </c>
      <c r="F244" s="55" t="inlineStr">
        <is>
          <t>MAURICIO GONZALEZ</t>
        </is>
      </c>
      <c r="G244" s="55" t="inlineStr">
        <is>
          <t>ONTW118908</t>
        </is>
      </c>
      <c r="H244" s="55" t="inlineStr">
        <is>
          <t>COP</t>
        </is>
      </c>
      <c r="I244" s="56" t="n">
        <v>458.76</v>
      </c>
      <c r="J244" s="56" t="n">
        <v>0</v>
      </c>
      <c r="K244" s="56" t="n">
        <v>0</v>
      </c>
    </row>
    <row r="245" ht="15" customHeight="1" s="43">
      <c r="A245" s="54" t="n">
        <v>45610</v>
      </c>
      <c r="B245" s="55" t="inlineStr">
        <is>
          <t>2024-11</t>
        </is>
      </c>
      <c r="C245" s="55" t="inlineStr">
        <is>
          <t>CL001235</t>
        </is>
      </c>
      <c r="D245" s="55" t="inlineStr">
        <is>
          <t>ABC INC</t>
        </is>
      </c>
      <c r="E245" s="55" t="inlineStr">
        <is>
          <t>Invoiced</t>
        </is>
      </c>
      <c r="F245" s="55" t="inlineStr">
        <is>
          <t>WILMER ANDREY CACERES CARVAJAL</t>
        </is>
      </c>
      <c r="G245" s="55" t="inlineStr">
        <is>
          <t>ONTW118912</t>
        </is>
      </c>
      <c r="H245" s="55" t="inlineStr">
        <is>
          <t>COP</t>
        </is>
      </c>
      <c r="I245" s="56" t="n">
        <v>401.41</v>
      </c>
      <c r="J245" s="56" t="n">
        <v>0</v>
      </c>
      <c r="K245" s="56" t="n">
        <v>0</v>
      </c>
    </row>
    <row r="246" ht="15" customHeight="1" s="43">
      <c r="A246" s="54" t="n">
        <v>45614</v>
      </c>
      <c r="B246" s="55" t="inlineStr">
        <is>
          <t>2024-11</t>
        </is>
      </c>
      <c r="C246" s="55" t="inlineStr">
        <is>
          <t>CL001235</t>
        </is>
      </c>
      <c r="D246" s="55" t="inlineStr">
        <is>
          <t>ABC INC</t>
        </is>
      </c>
      <c r="E246" s="55" t="inlineStr">
        <is>
          <t>Payment_Cashflow</t>
        </is>
      </c>
      <c r="F246" s="55" t="n"/>
      <c r="G246" s="55" t="n"/>
      <c r="H246" s="55" t="n"/>
      <c r="I246" s="56" t="n">
        <v>0</v>
      </c>
      <c r="J246" s="56" t="n">
        <v>0</v>
      </c>
      <c r="K246" s="56" t="n">
        <v>3149.29</v>
      </c>
    </row>
    <row r="247" ht="15" customHeight="1" s="43">
      <c r="A247" s="54" t="n">
        <v>45622</v>
      </c>
      <c r="B247" s="55" t="inlineStr">
        <is>
          <t>2024-11</t>
        </is>
      </c>
      <c r="C247" s="55" t="inlineStr">
        <is>
          <t>CL001235</t>
        </is>
      </c>
      <c r="D247" s="55" t="inlineStr">
        <is>
          <t>ABC INC</t>
        </is>
      </c>
      <c r="E247" s="55" t="inlineStr">
        <is>
          <t>Payment_Cashflow</t>
        </is>
      </c>
      <c r="F247" s="55" t="n"/>
      <c r="G247" s="55" t="n"/>
      <c r="H247" s="55" t="n"/>
      <c r="I247" s="56" t="n">
        <v>0</v>
      </c>
      <c r="J247" s="56" t="n">
        <v>0</v>
      </c>
      <c r="K247" s="56" t="n">
        <v>5595.63</v>
      </c>
    </row>
    <row r="248" ht="15" customHeight="1" s="43">
      <c r="A248" s="54" t="n">
        <v>45625</v>
      </c>
      <c r="B248" s="55" t="inlineStr">
        <is>
          <t>2024-11</t>
        </is>
      </c>
      <c r="C248" s="55" t="inlineStr">
        <is>
          <t>CL001235</t>
        </is>
      </c>
      <c r="D248" s="55" t="inlineStr">
        <is>
          <t>ABC INC</t>
        </is>
      </c>
      <c r="E248" s="55" t="inlineStr">
        <is>
          <t>Invoiced</t>
        </is>
      </c>
      <c r="F248" s="55" t="inlineStr">
        <is>
          <t>MAURICIO GONZALEZ</t>
        </is>
      </c>
      <c r="G248" s="55" t="inlineStr">
        <is>
          <t>ONTW124088</t>
        </is>
      </c>
      <c r="H248" s="55" t="inlineStr">
        <is>
          <t>COP</t>
        </is>
      </c>
      <c r="I248" s="56" t="n">
        <v>453.66</v>
      </c>
      <c r="J248" s="56" t="n">
        <v>0</v>
      </c>
      <c r="K248" s="56" t="n">
        <v>0</v>
      </c>
    </row>
    <row r="249" ht="15" customHeight="1" s="43">
      <c r="A249" s="54" t="n">
        <v>45625</v>
      </c>
      <c r="B249" s="55" t="inlineStr">
        <is>
          <t>2024-11</t>
        </is>
      </c>
      <c r="C249" s="55" t="inlineStr">
        <is>
          <t>CL001235</t>
        </is>
      </c>
      <c r="D249" s="55" t="inlineStr">
        <is>
          <t>ABC INC</t>
        </is>
      </c>
      <c r="E249" s="55" t="inlineStr">
        <is>
          <t>Invoiced</t>
        </is>
      </c>
      <c r="F249" s="55" t="inlineStr">
        <is>
          <t>MARÍA DEL MAR LOPEZ TASCÓN</t>
        </is>
      </c>
      <c r="G249" s="55" t="inlineStr">
        <is>
          <t>ONTW124089</t>
        </is>
      </c>
      <c r="H249" s="55" t="inlineStr">
        <is>
          <t>USD</t>
        </is>
      </c>
      <c r="I249" s="56" t="n">
        <v>2531.58</v>
      </c>
      <c r="J249" s="56" t="n">
        <v>0</v>
      </c>
      <c r="K249" s="56" t="n">
        <v>0</v>
      </c>
    </row>
    <row r="250" ht="15" customHeight="1" s="43">
      <c r="A250" s="54" t="n">
        <v>45625</v>
      </c>
      <c r="B250" s="55" t="inlineStr">
        <is>
          <t>2024-11</t>
        </is>
      </c>
      <c r="C250" s="55" t="inlineStr">
        <is>
          <t>CL001235</t>
        </is>
      </c>
      <c r="D250" s="55" t="inlineStr">
        <is>
          <t>ABC INC</t>
        </is>
      </c>
      <c r="E250" s="55" t="inlineStr">
        <is>
          <t>Invoiced</t>
        </is>
      </c>
      <c r="F250" s="55" t="inlineStr">
        <is>
          <t>KAREN DIAZ CARDOZO</t>
        </is>
      </c>
      <c r="G250" s="55" t="inlineStr">
        <is>
          <t>ONTW124091</t>
        </is>
      </c>
      <c r="H250" s="55" t="inlineStr">
        <is>
          <t>COP</t>
        </is>
      </c>
      <c r="I250" s="56" t="n">
        <v>283.54</v>
      </c>
      <c r="J250" s="56" t="n">
        <v>0</v>
      </c>
      <c r="K250" s="56" t="n">
        <v>0</v>
      </c>
    </row>
    <row r="251" ht="15" customHeight="1" s="43">
      <c r="A251" s="54" t="n">
        <v>45625</v>
      </c>
      <c r="B251" s="55" t="inlineStr">
        <is>
          <t>2024-11</t>
        </is>
      </c>
      <c r="C251" s="55" t="inlineStr">
        <is>
          <t>CL001235</t>
        </is>
      </c>
      <c r="D251" s="55" t="inlineStr">
        <is>
          <t>ABC INC</t>
        </is>
      </c>
      <c r="E251" s="55" t="inlineStr">
        <is>
          <t>Invoiced</t>
        </is>
      </c>
      <c r="F251" s="55" t="inlineStr">
        <is>
          <t>WILMER ANDREY CACERES CARVAJAL</t>
        </is>
      </c>
      <c r="G251" s="55" t="inlineStr">
        <is>
          <t>ONTW124092</t>
        </is>
      </c>
      <c r="H251" s="55" t="inlineStr">
        <is>
          <t>COP</t>
        </is>
      </c>
      <c r="I251" s="56" t="n">
        <v>396.95</v>
      </c>
      <c r="J251" s="56" t="n">
        <v>0</v>
      </c>
      <c r="K251" s="56" t="n">
        <v>0</v>
      </c>
    </row>
    <row r="252" ht="15" customHeight="1" s="43">
      <c r="A252" s="54" t="n">
        <v>45625</v>
      </c>
      <c r="B252" s="55" t="inlineStr">
        <is>
          <t>2024-11</t>
        </is>
      </c>
      <c r="C252" s="55" t="inlineStr">
        <is>
          <t>CL001235</t>
        </is>
      </c>
      <c r="D252" s="55" t="inlineStr">
        <is>
          <t>ABC INC</t>
        </is>
      </c>
      <c r="E252" s="55" t="inlineStr">
        <is>
          <t>Invoiced</t>
        </is>
      </c>
      <c r="F252" s="55" t="inlineStr">
        <is>
          <t>ERICK MEDINA OCHOA</t>
        </is>
      </c>
      <c r="G252" s="55" t="inlineStr">
        <is>
          <t>ONTW124093</t>
        </is>
      </c>
      <c r="H252" s="55" t="inlineStr">
        <is>
          <t>MXN</t>
        </is>
      </c>
      <c r="I252" s="56" t="n">
        <v>611.85</v>
      </c>
      <c r="J252" s="56" t="n">
        <v>0</v>
      </c>
      <c r="K252" s="56" t="n">
        <v>0</v>
      </c>
    </row>
    <row r="253" ht="15" customHeight="1" s="43">
      <c r="A253" s="54" t="n">
        <v>45625</v>
      </c>
      <c r="B253" s="55" t="inlineStr">
        <is>
          <t>2024-11</t>
        </is>
      </c>
      <c r="C253" s="55" t="inlineStr">
        <is>
          <t>CL001235</t>
        </is>
      </c>
      <c r="D253" s="55" t="inlineStr">
        <is>
          <t>ABC INC</t>
        </is>
      </c>
      <c r="E253" s="55" t="inlineStr">
        <is>
          <t>Invoiced</t>
        </is>
      </c>
      <c r="F253" s="55" t="n"/>
      <c r="G253" s="55" t="inlineStr">
        <is>
          <t>ONTF010035</t>
        </is>
      </c>
      <c r="H253" s="55" t="inlineStr">
        <is>
          <t>USD</t>
        </is>
      </c>
      <c r="I253" s="56" t="n">
        <v>210.78</v>
      </c>
      <c r="J253" s="56" t="n">
        <v>0</v>
      </c>
      <c r="K253" s="56" t="n">
        <v>0</v>
      </c>
    </row>
    <row r="254" ht="15" customHeight="1" s="43">
      <c r="A254" s="54" t="n">
        <v>45625</v>
      </c>
      <c r="B254" s="55" t="inlineStr">
        <is>
          <t>2024-11</t>
        </is>
      </c>
      <c r="C254" s="55" t="inlineStr">
        <is>
          <t>CL001235</t>
        </is>
      </c>
      <c r="D254" s="55" t="inlineStr">
        <is>
          <t>ABC INC</t>
        </is>
      </c>
      <c r="E254" s="55" t="inlineStr">
        <is>
          <t>Invoiced</t>
        </is>
      </c>
      <c r="F254" s="55" t="n"/>
      <c r="G254" s="55" t="inlineStr">
        <is>
          <t>FTE001668</t>
        </is>
      </c>
      <c r="H254" s="55" t="inlineStr">
        <is>
          <t>USD</t>
        </is>
      </c>
      <c r="I254" s="56" t="n">
        <v>1499.61</v>
      </c>
      <c r="J254" s="56" t="n">
        <v>0</v>
      </c>
      <c r="K254" s="56" t="n">
        <v>0</v>
      </c>
    </row>
    <row r="255" ht="15" customHeight="1" s="43">
      <c r="A255" s="54" t="n">
        <v>45625</v>
      </c>
      <c r="B255" s="55" t="inlineStr">
        <is>
          <t>2024-11</t>
        </is>
      </c>
      <c r="C255" s="55" t="inlineStr">
        <is>
          <t>CL001235</t>
        </is>
      </c>
      <c r="D255" s="55" t="inlineStr">
        <is>
          <t>ABC INC</t>
        </is>
      </c>
      <c r="E255" s="55" t="inlineStr">
        <is>
          <t>Invoiced</t>
        </is>
      </c>
      <c r="F255" s="55" t="inlineStr">
        <is>
          <t>JENNIFER TRIMINO</t>
        </is>
      </c>
      <c r="G255" s="55" t="inlineStr">
        <is>
          <t>ONTW124090</t>
        </is>
      </c>
      <c r="H255" s="55" t="inlineStr">
        <is>
          <t>COP</t>
        </is>
      </c>
      <c r="I255" s="56" t="n">
        <v>1107.27</v>
      </c>
      <c r="J255" s="56" t="n">
        <v>0</v>
      </c>
      <c r="K255" s="56" t="n">
        <v>0</v>
      </c>
    </row>
    <row r="256" ht="15" customHeight="1" s="43">
      <c r="A256" s="54" t="n">
        <v>45635</v>
      </c>
      <c r="B256" s="55" t="inlineStr">
        <is>
          <t>2024-12</t>
        </is>
      </c>
      <c r="C256" s="55" t="inlineStr">
        <is>
          <t>CL001235</t>
        </is>
      </c>
      <c r="D256" s="55" t="inlineStr">
        <is>
          <t>ABC INC</t>
        </is>
      </c>
      <c r="E256" s="55" t="inlineStr">
        <is>
          <t>Invoiced</t>
        </is>
      </c>
      <c r="F256" s="55" t="n"/>
      <c r="G256" s="55" t="inlineStr">
        <is>
          <t>OMF010013</t>
        </is>
      </c>
      <c r="H256" s="55" t="inlineStr">
        <is>
          <t>USD</t>
        </is>
      </c>
      <c r="I256" s="56" t="n">
        <v>203.2</v>
      </c>
      <c r="J256" s="56" t="n">
        <v>0</v>
      </c>
      <c r="K256" s="56" t="n">
        <v>0</v>
      </c>
    </row>
    <row r="257" ht="15" customHeight="1" s="43">
      <c r="A257" s="54" t="n">
        <v>45638</v>
      </c>
      <c r="B257" s="55" t="inlineStr">
        <is>
          <t>2024-12</t>
        </is>
      </c>
      <c r="C257" s="55" t="inlineStr">
        <is>
          <t>CL001235</t>
        </is>
      </c>
      <c r="D257" s="55" t="inlineStr">
        <is>
          <t>ABC INC</t>
        </is>
      </c>
      <c r="E257" s="55" t="inlineStr">
        <is>
          <t>Payment_Cashflow</t>
        </is>
      </c>
      <c r="F257" s="55" t="n"/>
      <c r="G257" s="55" t="n"/>
      <c r="H257" s="55" t="n"/>
      <c r="I257" s="56" t="n">
        <v>0</v>
      </c>
      <c r="J257" s="56" t="n">
        <v>0</v>
      </c>
      <c r="K257" s="56" t="n">
        <v>3251.52</v>
      </c>
    </row>
    <row r="258" ht="15" customHeight="1" s="43">
      <c r="A258" s="54" t="n">
        <v>45642</v>
      </c>
      <c r="B258" s="55" t="inlineStr">
        <is>
          <t>2024-12</t>
        </is>
      </c>
      <c r="C258" s="55" t="inlineStr">
        <is>
          <t>CL001235</t>
        </is>
      </c>
      <c r="D258" s="55" t="inlineStr">
        <is>
          <t>ABC INC</t>
        </is>
      </c>
      <c r="E258" s="55" t="inlineStr">
        <is>
          <t>Invoiced</t>
        </is>
      </c>
      <c r="F258" s="55" t="inlineStr">
        <is>
          <t>WILMER ANDREY CACERES CARVAJAL</t>
        </is>
      </c>
      <c r="G258" s="55" t="inlineStr">
        <is>
          <t>ONTW138739</t>
        </is>
      </c>
      <c r="H258" s="55" t="inlineStr">
        <is>
          <t>COP</t>
        </is>
      </c>
      <c r="I258" s="56" t="n">
        <v>396.56</v>
      </c>
      <c r="J258" s="56" t="n">
        <v>0</v>
      </c>
      <c r="K258" s="56" t="n">
        <v>0</v>
      </c>
    </row>
    <row r="259" ht="15" customHeight="1" s="43">
      <c r="A259" s="54" t="n">
        <v>45642</v>
      </c>
      <c r="B259" s="55" t="inlineStr">
        <is>
          <t>2024-12</t>
        </is>
      </c>
      <c r="C259" s="55" t="inlineStr">
        <is>
          <t>CL001235</t>
        </is>
      </c>
      <c r="D259" s="55" t="inlineStr">
        <is>
          <t>ABC INC</t>
        </is>
      </c>
      <c r="E259" s="55" t="inlineStr">
        <is>
          <t>Invoiced</t>
        </is>
      </c>
      <c r="F259" s="55" t="inlineStr">
        <is>
          <t>MAURICIO GONZALEZ</t>
        </is>
      </c>
      <c r="G259" s="55" t="inlineStr">
        <is>
          <t>ONTW138735</t>
        </is>
      </c>
      <c r="H259" s="55" t="inlineStr">
        <is>
          <t>COP</t>
        </is>
      </c>
      <c r="I259" s="56" t="n">
        <v>453.21</v>
      </c>
      <c r="J259" s="56" t="n">
        <v>0</v>
      </c>
      <c r="K259" s="56" t="n">
        <v>0</v>
      </c>
    </row>
    <row r="260" ht="15" customHeight="1" s="43">
      <c r="A260" s="54" t="n">
        <v>45642</v>
      </c>
      <c r="B260" s="55" t="inlineStr">
        <is>
          <t>2024-12</t>
        </is>
      </c>
      <c r="C260" s="55" t="inlineStr">
        <is>
          <t>CL001235</t>
        </is>
      </c>
      <c r="D260" s="55" t="inlineStr">
        <is>
          <t>ABC INC</t>
        </is>
      </c>
      <c r="E260" s="55" t="inlineStr">
        <is>
          <t>Invoiced</t>
        </is>
      </c>
      <c r="F260" s="55" t="inlineStr">
        <is>
          <t>MARÍA DEL MAR LOPEZ TASCÓN</t>
        </is>
      </c>
      <c r="G260" s="55" t="inlineStr">
        <is>
          <t>ONTW138736</t>
        </is>
      </c>
      <c r="H260" s="55" t="inlineStr">
        <is>
          <t>USD</t>
        </is>
      </c>
      <c r="I260" s="56" t="n">
        <v>500</v>
      </c>
      <c r="J260" s="56" t="n">
        <v>0</v>
      </c>
      <c r="K260" s="56" t="n">
        <v>0</v>
      </c>
    </row>
    <row r="261" ht="15" customHeight="1" s="43">
      <c r="A261" s="54" t="n">
        <v>45642</v>
      </c>
      <c r="B261" s="55" t="inlineStr">
        <is>
          <t>2024-12</t>
        </is>
      </c>
      <c r="C261" s="55" t="inlineStr">
        <is>
          <t>CL001235</t>
        </is>
      </c>
      <c r="D261" s="55" t="inlineStr">
        <is>
          <t>ABC INC</t>
        </is>
      </c>
      <c r="E261" s="55" t="inlineStr">
        <is>
          <t>Invoiced</t>
        </is>
      </c>
      <c r="F261" s="55" t="inlineStr">
        <is>
          <t>JENNIFER TRIMINO</t>
        </is>
      </c>
      <c r="G261" s="55" t="inlineStr">
        <is>
          <t>ONTW138737</t>
        </is>
      </c>
      <c r="H261" s="55" t="inlineStr">
        <is>
          <t>COP</t>
        </is>
      </c>
      <c r="I261" s="56" t="n">
        <v>637.52</v>
      </c>
      <c r="J261" s="56" t="n">
        <v>0</v>
      </c>
      <c r="K261" s="56" t="n">
        <v>0</v>
      </c>
    </row>
    <row r="262" ht="15" customHeight="1" s="43">
      <c r="A262" s="54" t="n">
        <v>45642</v>
      </c>
      <c r="B262" s="55" t="inlineStr">
        <is>
          <t>2024-12</t>
        </is>
      </c>
      <c r="C262" s="55" t="inlineStr">
        <is>
          <t>CL001235</t>
        </is>
      </c>
      <c r="D262" s="55" t="inlineStr">
        <is>
          <t>ABC INC</t>
        </is>
      </c>
      <c r="E262" s="55" t="inlineStr">
        <is>
          <t>Invoiced</t>
        </is>
      </c>
      <c r="F262" s="55" t="inlineStr">
        <is>
          <t>ERICK MEDINA OCHOA</t>
        </is>
      </c>
      <c r="G262" s="55" t="inlineStr">
        <is>
          <t>ONTW138740</t>
        </is>
      </c>
      <c r="H262" s="55" t="inlineStr">
        <is>
          <t>MXN</t>
        </is>
      </c>
      <c r="I262" s="56" t="n">
        <v>617.55</v>
      </c>
      <c r="J262" s="56" t="n">
        <v>0</v>
      </c>
      <c r="K262" s="56" t="n">
        <v>0</v>
      </c>
    </row>
    <row r="263" ht="15" customHeight="1" s="43">
      <c r="A263" s="54" t="n">
        <v>45642</v>
      </c>
      <c r="B263" s="55" t="inlineStr">
        <is>
          <t>2024-12</t>
        </is>
      </c>
      <c r="C263" s="55" t="inlineStr">
        <is>
          <t>CL001235</t>
        </is>
      </c>
      <c r="D263" s="55" t="inlineStr">
        <is>
          <t>ABC INC</t>
        </is>
      </c>
      <c r="E263" s="55" t="inlineStr">
        <is>
          <t>Invoiced</t>
        </is>
      </c>
      <c r="F263" s="55" t="n"/>
      <c r="G263" s="55" t="inlineStr">
        <is>
          <t>ONTF011123</t>
        </is>
      </c>
      <c r="H263" s="55" t="inlineStr">
        <is>
          <t>USD</t>
        </is>
      </c>
      <c r="I263" s="56" t="n">
        <v>160.23</v>
      </c>
      <c r="J263" s="56" t="n">
        <v>0</v>
      </c>
      <c r="K263" s="56" t="n">
        <v>0</v>
      </c>
    </row>
    <row r="264" ht="15" customHeight="1" s="43">
      <c r="A264" s="54" t="n">
        <v>45642</v>
      </c>
      <c r="B264" s="55" t="inlineStr">
        <is>
          <t>2024-12</t>
        </is>
      </c>
      <c r="C264" s="55" t="inlineStr">
        <is>
          <t>CL001235</t>
        </is>
      </c>
      <c r="D264" s="55" t="inlineStr">
        <is>
          <t>ABC INC</t>
        </is>
      </c>
      <c r="E264" s="55" t="inlineStr">
        <is>
          <t>Invoiced</t>
        </is>
      </c>
      <c r="F264" s="55" t="inlineStr">
        <is>
          <t>KAREN DIAZ CARDOZO</t>
        </is>
      </c>
      <c r="G264" s="55" t="inlineStr">
        <is>
          <t>ONTW138738</t>
        </is>
      </c>
      <c r="H264" s="55" t="inlineStr">
        <is>
          <t>COP</t>
        </is>
      </c>
      <c r="I264" s="56" t="n">
        <v>283.25</v>
      </c>
      <c r="J264" s="56" t="n">
        <v>0</v>
      </c>
      <c r="K264" s="56" t="n">
        <v>0</v>
      </c>
    </row>
    <row r="265" ht="15" customHeight="1" s="43">
      <c r="A265" s="54" t="n">
        <v>45649</v>
      </c>
      <c r="B265" s="55" t="inlineStr">
        <is>
          <t>2024-12</t>
        </is>
      </c>
      <c r="C265" s="55" t="inlineStr">
        <is>
          <t>CL001235</t>
        </is>
      </c>
      <c r="D265" s="55" t="inlineStr">
        <is>
          <t>ABC INC</t>
        </is>
      </c>
      <c r="E265" s="55" t="inlineStr">
        <is>
          <t>Invoiced</t>
        </is>
      </c>
      <c r="F265" s="55" t="n"/>
      <c r="G265" s="55" t="inlineStr">
        <is>
          <t>FTE001710</t>
        </is>
      </c>
      <c r="H265" s="55" t="inlineStr">
        <is>
          <t>USD</t>
        </is>
      </c>
      <c r="I265" s="56" t="n">
        <v>1630.58</v>
      </c>
      <c r="J265" s="56" t="n">
        <v>0</v>
      </c>
      <c r="K265" s="56" t="n">
        <v>0</v>
      </c>
    </row>
    <row r="266" ht="15" customHeight="1" s="43">
      <c r="A266" s="54" t="n">
        <v>45653</v>
      </c>
      <c r="B266" s="55" t="inlineStr">
        <is>
          <t>2024-12</t>
        </is>
      </c>
      <c r="C266" s="55" t="inlineStr">
        <is>
          <t>CL001235</t>
        </is>
      </c>
      <c r="D266" s="55" t="inlineStr">
        <is>
          <t>ABC INC</t>
        </is>
      </c>
      <c r="E266" s="55" t="inlineStr">
        <is>
          <t>Payment_Cashflow</t>
        </is>
      </c>
      <c r="F266" s="55" t="n"/>
      <c r="G266" s="55" t="n"/>
      <c r="H266" s="55" t="n"/>
      <c r="I266" s="56" t="n">
        <v>0</v>
      </c>
      <c r="J266" s="56" t="n">
        <v>0</v>
      </c>
      <c r="K266" s="56" t="n">
        <v>4130.63</v>
      </c>
    </row>
    <row r="267" ht="15" customHeight="1" s="43">
      <c r="A267" s="54" t="n">
        <v>45657</v>
      </c>
      <c r="B267" s="55" t="inlineStr">
        <is>
          <t>2024-12</t>
        </is>
      </c>
      <c r="C267" s="55" t="inlineStr">
        <is>
          <t>CL001235</t>
        </is>
      </c>
      <c r="D267" s="55" t="inlineStr">
        <is>
          <t>ABC INC</t>
        </is>
      </c>
      <c r="E267" s="55" t="inlineStr">
        <is>
          <t>Invoiced</t>
        </is>
      </c>
      <c r="F267" s="55" t="inlineStr">
        <is>
          <t>WILMER ANDREY CACERES CARVAJAL</t>
        </is>
      </c>
      <c r="G267" s="55" t="inlineStr">
        <is>
          <t>ONTW149642</t>
        </is>
      </c>
      <c r="H267" s="55" t="inlineStr">
        <is>
          <t>COP</t>
        </is>
      </c>
      <c r="I267" s="56" t="n">
        <v>398.72</v>
      </c>
      <c r="J267" s="56" t="n">
        <v>0</v>
      </c>
      <c r="K267" s="56" t="n">
        <v>0</v>
      </c>
    </row>
    <row r="268" ht="15" customHeight="1" s="43">
      <c r="A268" s="54" t="n">
        <v>45657</v>
      </c>
      <c r="B268" s="55" t="inlineStr">
        <is>
          <t>2024-12</t>
        </is>
      </c>
      <c r="C268" s="55" t="inlineStr">
        <is>
          <t>CL001235</t>
        </is>
      </c>
      <c r="D268" s="55" t="inlineStr">
        <is>
          <t>ABC INC</t>
        </is>
      </c>
      <c r="E268" s="55" t="inlineStr">
        <is>
          <t>Invoiced</t>
        </is>
      </c>
      <c r="F268" s="55" t="inlineStr">
        <is>
          <t>MAURICIO GONZALEZ</t>
        </is>
      </c>
      <c r="G268" s="55" t="inlineStr">
        <is>
          <t>ONTW149638</t>
        </is>
      </c>
      <c r="H268" s="55" t="inlineStr">
        <is>
          <t>COP</t>
        </is>
      </c>
      <c r="I268" s="56" t="n">
        <v>455.69</v>
      </c>
      <c r="J268" s="56" t="n">
        <v>0</v>
      </c>
      <c r="K268" s="56" t="n">
        <v>0</v>
      </c>
    </row>
    <row r="269" ht="15" customHeight="1" s="43">
      <c r="A269" s="54" t="n">
        <v>45657</v>
      </c>
      <c r="B269" s="55" t="inlineStr">
        <is>
          <t>2024-12</t>
        </is>
      </c>
      <c r="C269" s="55" t="inlineStr">
        <is>
          <t>CL001235</t>
        </is>
      </c>
      <c r="D269" s="55" t="inlineStr">
        <is>
          <t>ABC INC</t>
        </is>
      </c>
      <c r="E269" s="55" t="inlineStr">
        <is>
          <t>Invoiced</t>
        </is>
      </c>
      <c r="F269" s="55" t="inlineStr">
        <is>
          <t>KAREN DIAZ CARDOZO</t>
        </is>
      </c>
      <c r="G269" s="55" t="inlineStr">
        <is>
          <t>ONTW149641</t>
        </is>
      </c>
      <c r="H269" s="55" t="inlineStr">
        <is>
          <t>COP</t>
        </is>
      </c>
      <c r="I269" s="56" t="n">
        <v>284.8</v>
      </c>
      <c r="J269" s="56" t="n">
        <v>0</v>
      </c>
      <c r="K269" s="56" t="n">
        <v>0</v>
      </c>
    </row>
    <row r="270" ht="15" customHeight="1" s="43">
      <c r="A270" s="54" t="n">
        <v>45657</v>
      </c>
      <c r="B270" s="55" t="inlineStr">
        <is>
          <t>2024-12</t>
        </is>
      </c>
      <c r="C270" s="55" t="inlineStr">
        <is>
          <t>CL001235</t>
        </is>
      </c>
      <c r="D270" s="55" t="inlineStr">
        <is>
          <t>ABC INC</t>
        </is>
      </c>
      <c r="E270" s="55" t="inlineStr">
        <is>
          <t>Invoiced</t>
        </is>
      </c>
      <c r="F270" s="55" t="inlineStr">
        <is>
          <t>MARÍA DEL MAR LOPEZ TASCÓN</t>
        </is>
      </c>
      <c r="G270" s="55" t="inlineStr">
        <is>
          <t>ONTW149639</t>
        </is>
      </c>
      <c r="H270" s="55" t="inlineStr">
        <is>
          <t>USD</t>
        </is>
      </c>
      <c r="I270" s="56" t="n">
        <v>1561.35</v>
      </c>
      <c r="J270" s="56" t="n">
        <v>0</v>
      </c>
      <c r="K270" s="56" t="n">
        <v>0</v>
      </c>
    </row>
    <row r="271" ht="15" customHeight="1" s="43">
      <c r="A271" s="54" t="n">
        <v>45657</v>
      </c>
      <c r="B271" s="55" t="inlineStr">
        <is>
          <t>2024-12</t>
        </is>
      </c>
      <c r="C271" s="55" t="inlineStr">
        <is>
          <t>CL001235</t>
        </is>
      </c>
      <c r="D271" s="55" t="inlineStr">
        <is>
          <t>ABC INC</t>
        </is>
      </c>
      <c r="E271" s="55" t="inlineStr">
        <is>
          <t>Invoiced</t>
        </is>
      </c>
      <c r="F271" s="55" t="inlineStr">
        <is>
          <t>ERICK MEDINA OCHOA</t>
        </is>
      </c>
      <c r="G271" s="55" t="inlineStr">
        <is>
          <t>ONTW149643</t>
        </is>
      </c>
      <c r="H271" s="55" t="inlineStr">
        <is>
          <t>MXN</t>
        </is>
      </c>
      <c r="I271" s="56" t="n">
        <v>653.45</v>
      </c>
      <c r="J271" s="56" t="n">
        <v>0</v>
      </c>
      <c r="K271" s="56" t="n">
        <v>0</v>
      </c>
    </row>
    <row r="272" ht="15" customHeight="1" s="43">
      <c r="A272" s="54" t="n">
        <v>45657</v>
      </c>
      <c r="B272" s="55" t="inlineStr">
        <is>
          <t>2024-12</t>
        </is>
      </c>
      <c r="C272" s="55" t="inlineStr">
        <is>
          <t>CL001235</t>
        </is>
      </c>
      <c r="D272" s="55" t="inlineStr">
        <is>
          <t>ABC INC</t>
        </is>
      </c>
      <c r="E272" s="55" t="inlineStr">
        <is>
          <t>Invoiced</t>
        </is>
      </c>
      <c r="F272" s="55" t="n"/>
      <c r="G272" s="55" t="inlineStr">
        <is>
          <t>ONTF011830</t>
        </is>
      </c>
      <c r="H272" s="55" t="inlineStr">
        <is>
          <t>USD</t>
        </is>
      </c>
      <c r="I272" s="56" t="n">
        <v>171.47</v>
      </c>
      <c r="J272" s="56" t="n">
        <v>0</v>
      </c>
      <c r="K272" s="56" t="n">
        <v>0</v>
      </c>
    </row>
    <row r="273" ht="15" customHeight="1" s="43">
      <c r="A273" s="54" t="n">
        <v>45657</v>
      </c>
      <c r="B273" s="55" t="inlineStr">
        <is>
          <t>2024-12</t>
        </is>
      </c>
      <c r="C273" s="55" t="inlineStr">
        <is>
          <t>CL001235</t>
        </is>
      </c>
      <c r="D273" s="55" t="inlineStr">
        <is>
          <t>ABC INC</t>
        </is>
      </c>
      <c r="E273" s="55" t="inlineStr">
        <is>
          <t>Invoiced</t>
        </is>
      </c>
      <c r="F273" s="55" t="inlineStr">
        <is>
          <t>JENNIFER TRIMINO</t>
        </is>
      </c>
      <c r="G273" s="55" t="inlineStr">
        <is>
          <t>ONTW149640</t>
        </is>
      </c>
      <c r="H273" s="55" t="inlineStr">
        <is>
          <t>COP</t>
        </is>
      </c>
      <c r="I273" s="56" t="n">
        <v>605.15</v>
      </c>
      <c r="J273" s="56" t="n">
        <v>0</v>
      </c>
      <c r="K273" s="56" t="n">
        <v>0</v>
      </c>
    </row>
    <row r="274" ht="15" customHeight="1" s="43">
      <c r="A274" s="54" t="n">
        <v>45666</v>
      </c>
      <c r="B274" s="55" t="inlineStr">
        <is>
          <t>2025-01</t>
        </is>
      </c>
      <c r="C274" s="55" t="inlineStr">
        <is>
          <t>CL001235</t>
        </is>
      </c>
      <c r="D274" s="55" t="inlineStr">
        <is>
          <t>ABC INC</t>
        </is>
      </c>
      <c r="E274" s="55" t="inlineStr">
        <is>
          <t>Invoiced</t>
        </is>
      </c>
      <c r="F274" s="55" t="n"/>
      <c r="G274" s="55" t="inlineStr">
        <is>
          <t>OMF011073</t>
        </is>
      </c>
      <c r="H274" s="55" t="inlineStr">
        <is>
          <t>USD</t>
        </is>
      </c>
      <c r="I274" s="56" t="n">
        <v>203</v>
      </c>
      <c r="J274" s="56" t="n">
        <v>0</v>
      </c>
      <c r="K274" s="56" t="n">
        <v>0</v>
      </c>
    </row>
    <row r="275" ht="15" customHeight="1" s="43">
      <c r="A275" s="54" t="n">
        <v>45670</v>
      </c>
      <c r="B275" s="55" t="inlineStr">
        <is>
          <t>2025-01</t>
        </is>
      </c>
      <c r="C275" s="55" t="inlineStr">
        <is>
          <t>CL001235</t>
        </is>
      </c>
      <c r="D275" s="55" t="inlineStr">
        <is>
          <t>ABC INC</t>
        </is>
      </c>
      <c r="E275" s="55" t="inlineStr">
        <is>
          <t>Payment_Cashflow</t>
        </is>
      </c>
      <c r="F275" s="55" t="n"/>
      <c r="G275" s="55" t="n"/>
      <c r="H275" s="55" t="n"/>
      <c r="I275" s="56" t="n">
        <v>0</v>
      </c>
      <c r="J275" s="56" t="n">
        <v>0</v>
      </c>
      <c r="K275" s="56" t="n">
        <v>3166.6</v>
      </c>
    </row>
    <row r="276" ht="15" customHeight="1" s="43">
      <c r="A276" s="54" t="n">
        <v>45672</v>
      </c>
      <c r="B276" s="55" t="inlineStr">
        <is>
          <t>2025-01</t>
        </is>
      </c>
      <c r="C276" s="55" t="inlineStr">
        <is>
          <t>CL001235</t>
        </is>
      </c>
      <c r="D276" s="55" t="inlineStr">
        <is>
          <t>ABC INC</t>
        </is>
      </c>
      <c r="E276" s="55" t="inlineStr">
        <is>
          <t>Invoiced</t>
        </is>
      </c>
      <c r="F276" s="55" t="inlineStr">
        <is>
          <t>WILMER ANDREY CACERES CARVAJAL</t>
        </is>
      </c>
      <c r="G276" s="55" t="inlineStr">
        <is>
          <t>ONTW160714</t>
        </is>
      </c>
      <c r="H276" s="55" t="inlineStr">
        <is>
          <t>COP</t>
        </is>
      </c>
      <c r="I276" s="56" t="n">
        <v>403.91</v>
      </c>
      <c r="J276" s="56" t="n">
        <v>0</v>
      </c>
      <c r="K276" s="56" t="n">
        <v>0</v>
      </c>
    </row>
    <row r="277" ht="15" customHeight="1" s="43">
      <c r="A277" s="54" t="n">
        <v>45672</v>
      </c>
      <c r="B277" s="55" t="inlineStr">
        <is>
          <t>2025-01</t>
        </is>
      </c>
      <c r="C277" s="55" t="inlineStr">
        <is>
          <t>CL001235</t>
        </is>
      </c>
      <c r="D277" s="55" t="inlineStr">
        <is>
          <t>ABC INC</t>
        </is>
      </c>
      <c r="E277" s="55" t="inlineStr">
        <is>
          <t>Invoiced</t>
        </is>
      </c>
      <c r="F277" s="55" t="inlineStr">
        <is>
          <t>MAURICIO GONZALEZ</t>
        </is>
      </c>
      <c r="G277" s="55" t="inlineStr">
        <is>
          <t>ONTW160710</t>
        </is>
      </c>
      <c r="H277" s="55" t="inlineStr">
        <is>
          <t>COP</t>
        </is>
      </c>
      <c r="I277" s="56" t="n">
        <v>461.61</v>
      </c>
      <c r="J277" s="56" t="n">
        <v>0</v>
      </c>
      <c r="K277" s="56" t="n">
        <v>0</v>
      </c>
    </row>
    <row r="278" ht="15" customHeight="1" s="43">
      <c r="A278" s="54" t="n">
        <v>45672</v>
      </c>
      <c r="B278" s="55" t="inlineStr">
        <is>
          <t>2025-01</t>
        </is>
      </c>
      <c r="C278" s="55" t="inlineStr">
        <is>
          <t>CL001235</t>
        </is>
      </c>
      <c r="D278" s="55" t="inlineStr">
        <is>
          <t>ABC INC</t>
        </is>
      </c>
      <c r="E278" s="55" t="inlineStr">
        <is>
          <t>Invoiced</t>
        </is>
      </c>
      <c r="F278" s="55" t="inlineStr">
        <is>
          <t>KAREN DIAZ CARDOZO</t>
        </is>
      </c>
      <c r="G278" s="55" t="inlineStr">
        <is>
          <t>ONTW160713</t>
        </is>
      </c>
      <c r="H278" s="55" t="inlineStr">
        <is>
          <t>COP</t>
        </is>
      </c>
      <c r="I278" s="56" t="n">
        <v>288.51</v>
      </c>
      <c r="J278" s="56" t="n">
        <v>0</v>
      </c>
      <c r="K278" s="56" t="n">
        <v>0</v>
      </c>
    </row>
    <row r="279" ht="15" customHeight="1" s="43">
      <c r="A279" s="54" t="n">
        <v>45672</v>
      </c>
      <c r="B279" s="55" t="inlineStr">
        <is>
          <t>2025-01</t>
        </is>
      </c>
      <c r="C279" s="55" t="inlineStr">
        <is>
          <t>CL001235</t>
        </is>
      </c>
      <c r="D279" s="55" t="inlineStr">
        <is>
          <t>ABC INC</t>
        </is>
      </c>
      <c r="E279" s="55" t="inlineStr">
        <is>
          <t>Invoiced</t>
        </is>
      </c>
      <c r="F279" s="55" t="inlineStr">
        <is>
          <t>MARÍA DEL MAR LOPEZ TASCÓN</t>
        </is>
      </c>
      <c r="G279" s="55" t="inlineStr">
        <is>
          <t>ONTW160711</t>
        </is>
      </c>
      <c r="H279" s="55" t="inlineStr">
        <is>
          <t>USD</t>
        </is>
      </c>
      <c r="I279" s="56" t="n">
        <v>500</v>
      </c>
      <c r="J279" s="56" t="n">
        <v>0</v>
      </c>
      <c r="K279" s="56" t="n">
        <v>0</v>
      </c>
    </row>
    <row r="280" ht="15" customHeight="1" s="43">
      <c r="A280" s="54" t="n">
        <v>45672</v>
      </c>
      <c r="B280" s="55" t="inlineStr">
        <is>
          <t>2025-01</t>
        </is>
      </c>
      <c r="C280" s="55" t="inlineStr">
        <is>
          <t>CL001235</t>
        </is>
      </c>
      <c r="D280" s="55" t="inlineStr">
        <is>
          <t>ABC INC</t>
        </is>
      </c>
      <c r="E280" s="55" t="inlineStr">
        <is>
          <t>Invoiced</t>
        </is>
      </c>
      <c r="F280" s="55" t="inlineStr">
        <is>
          <t>ERICK MEDINA OCHOA</t>
        </is>
      </c>
      <c r="G280" s="55" t="inlineStr">
        <is>
          <t>ONTW160715</t>
        </is>
      </c>
      <c r="H280" s="55" t="inlineStr">
        <is>
          <t>MXN</t>
        </is>
      </c>
      <c r="I280" s="56" t="n">
        <v>612.12</v>
      </c>
      <c r="J280" s="56" t="n">
        <v>0</v>
      </c>
      <c r="K280" s="56" t="n">
        <v>0</v>
      </c>
    </row>
    <row r="281" ht="15" customHeight="1" s="43">
      <c r="A281" s="54" t="n">
        <v>45672</v>
      </c>
      <c r="B281" s="55" t="inlineStr">
        <is>
          <t>2025-01</t>
        </is>
      </c>
      <c r="C281" s="55" t="inlineStr">
        <is>
          <t>CL001235</t>
        </is>
      </c>
      <c r="D281" s="55" t="inlineStr">
        <is>
          <t>ABC INC</t>
        </is>
      </c>
      <c r="E281" s="55" t="inlineStr">
        <is>
          <t>Invoiced</t>
        </is>
      </c>
      <c r="F281" s="55" t="n"/>
      <c r="G281" s="55" t="inlineStr">
        <is>
          <t>ONTF012660</t>
        </is>
      </c>
      <c r="H281" s="55" t="inlineStr">
        <is>
          <t>USD</t>
        </is>
      </c>
      <c r="I281" s="56" t="n">
        <v>155.06</v>
      </c>
      <c r="J281" s="56" t="n">
        <v>0</v>
      </c>
      <c r="K281" s="56" t="n">
        <v>0</v>
      </c>
    </row>
    <row r="282" ht="15" customHeight="1" s="43">
      <c r="A282" s="54" t="n">
        <v>45672</v>
      </c>
      <c r="B282" s="55" t="inlineStr">
        <is>
          <t>2025-01</t>
        </is>
      </c>
      <c r="C282" s="55" t="inlineStr">
        <is>
          <t>CL001235</t>
        </is>
      </c>
      <c r="D282" s="55" t="inlineStr">
        <is>
          <t>ABC INC</t>
        </is>
      </c>
      <c r="E282" s="55" t="inlineStr">
        <is>
          <t>Invoiced</t>
        </is>
      </c>
      <c r="F282" s="55" t="inlineStr">
        <is>
          <t>JENNIFER TRIMINO</t>
        </is>
      </c>
      <c r="G282" s="55" t="inlineStr">
        <is>
          <t>ONTW160712</t>
        </is>
      </c>
      <c r="H282" s="55" t="inlineStr">
        <is>
          <t>COP</t>
        </is>
      </c>
      <c r="I282" s="56" t="n">
        <v>542.39</v>
      </c>
      <c r="J282" s="56" t="n">
        <v>0</v>
      </c>
      <c r="K282" s="56" t="n">
        <v>0</v>
      </c>
    </row>
    <row r="283" ht="15" customHeight="1" s="43">
      <c r="A283" s="54" t="n">
        <v>45684</v>
      </c>
      <c r="B283" s="55" t="inlineStr">
        <is>
          <t>2025-01</t>
        </is>
      </c>
      <c r="C283" s="55" t="inlineStr">
        <is>
          <t>CL001235</t>
        </is>
      </c>
      <c r="D283" s="55" t="inlineStr">
        <is>
          <t>ABC INC</t>
        </is>
      </c>
      <c r="E283" s="55" t="inlineStr">
        <is>
          <t>Invoiced</t>
        </is>
      </c>
      <c r="F283" s="55" t="n"/>
      <c r="G283" s="55" t="inlineStr">
        <is>
          <t>FTE001763</t>
        </is>
      </c>
      <c r="H283" s="55" t="inlineStr">
        <is>
          <t>USD</t>
        </is>
      </c>
      <c r="I283" s="56" t="n">
        <v>1657.65</v>
      </c>
      <c r="J283" s="56" t="n">
        <v>0</v>
      </c>
      <c r="K283" s="56" t="n">
        <v>0</v>
      </c>
    </row>
    <row r="284" ht="15" customHeight="1" s="43">
      <c r="A284" s="54" t="n">
        <v>45687</v>
      </c>
      <c r="B284" s="55" t="inlineStr">
        <is>
          <t>2025-01</t>
        </is>
      </c>
      <c r="C284" s="55" t="inlineStr">
        <is>
          <t>CL001235</t>
        </is>
      </c>
      <c r="D284" s="55" t="inlineStr">
        <is>
          <t>ABC INC</t>
        </is>
      </c>
      <c r="E284" s="55" t="inlineStr">
        <is>
          <t>Invoiced</t>
        </is>
      </c>
      <c r="F284" s="55" t="n"/>
      <c r="G284" s="55" t="inlineStr">
        <is>
          <t>ONTF013575</t>
        </is>
      </c>
      <c r="H284" s="55" t="inlineStr">
        <is>
          <t>USD</t>
        </is>
      </c>
      <c r="I284" s="56" t="n">
        <v>41.84</v>
      </c>
      <c r="J284" s="56" t="n">
        <v>0</v>
      </c>
      <c r="K284" s="56" t="n">
        <v>0</v>
      </c>
    </row>
    <row r="285" ht="15" customHeight="1" s="43">
      <c r="A285" s="54" t="n">
        <v>45687</v>
      </c>
      <c r="B285" s="55" t="inlineStr">
        <is>
          <t>2025-01</t>
        </is>
      </c>
      <c r="C285" s="55" t="inlineStr">
        <is>
          <t>CL001235</t>
        </is>
      </c>
      <c r="D285" s="55" t="inlineStr">
        <is>
          <t>ABC INC</t>
        </is>
      </c>
      <c r="E285" s="55" t="inlineStr">
        <is>
          <t>Invoiced</t>
        </is>
      </c>
      <c r="F285" s="55" t="inlineStr">
        <is>
          <t>ERICK MEDINA OCHOA</t>
        </is>
      </c>
      <c r="G285" s="55" t="inlineStr">
        <is>
          <t>ONTW172343</t>
        </is>
      </c>
      <c r="H285" s="55" t="inlineStr">
        <is>
          <t>MXN</t>
        </is>
      </c>
      <c r="I285" s="56" t="n">
        <v>643.71</v>
      </c>
      <c r="J285" s="56" t="n">
        <v>0</v>
      </c>
      <c r="K285" s="56" t="n">
        <v>0</v>
      </c>
    </row>
    <row r="286" ht="15" customHeight="1" s="43">
      <c r="A286" s="54" t="n">
        <v>45691</v>
      </c>
      <c r="B286" s="55" t="inlineStr">
        <is>
          <t>2025-02</t>
        </is>
      </c>
      <c r="C286" s="55" t="inlineStr">
        <is>
          <t>CL001235</t>
        </is>
      </c>
      <c r="D286" s="55" t="inlineStr">
        <is>
          <t>ABC INC</t>
        </is>
      </c>
      <c r="E286" s="55" t="inlineStr">
        <is>
          <t>Payment_Cashflow</t>
        </is>
      </c>
      <c r="F286" s="55" t="n"/>
      <c r="G286" s="55" t="n"/>
      <c r="H286" s="55" t="n"/>
      <c r="I286" s="56" t="n">
        <v>0</v>
      </c>
      <c r="J286" s="56" t="n">
        <v>0</v>
      </c>
      <c r="K286" s="56" t="n">
        <v>685.55</v>
      </c>
    </row>
    <row r="287" ht="15" customHeight="1" s="43">
      <c r="A287" s="54" t="n">
        <v>45697</v>
      </c>
      <c r="B287" s="55" t="inlineStr">
        <is>
          <t>2025-02</t>
        </is>
      </c>
      <c r="C287" s="55" t="inlineStr">
        <is>
          <t>CL001235</t>
        </is>
      </c>
      <c r="D287" s="55" t="inlineStr">
        <is>
          <t>ABC INC</t>
        </is>
      </c>
      <c r="E287" s="55" t="inlineStr">
        <is>
          <t>Invoiced</t>
        </is>
      </c>
      <c r="F287" s="55" t="n"/>
      <c r="G287" s="55" t="inlineStr">
        <is>
          <t>OMF012110</t>
        </is>
      </c>
      <c r="H287" s="55" t="inlineStr">
        <is>
          <t>USD</t>
        </is>
      </c>
      <c r="I287" s="56" t="n">
        <v>203</v>
      </c>
      <c r="J287" s="56" t="n">
        <v>0</v>
      </c>
      <c r="K287" s="56" t="n">
        <v>0</v>
      </c>
    </row>
    <row r="288" ht="15" customHeight="1" s="43">
      <c r="A288" s="54" t="n">
        <v>45701</v>
      </c>
      <c r="B288" s="55" t="inlineStr">
        <is>
          <t>2025-02</t>
        </is>
      </c>
      <c r="C288" s="55" t="inlineStr">
        <is>
          <t>CL001235</t>
        </is>
      </c>
      <c r="D288" s="55" t="inlineStr">
        <is>
          <t>ABC INC</t>
        </is>
      </c>
      <c r="E288" s="55" t="inlineStr">
        <is>
          <t>Invoiced</t>
        </is>
      </c>
      <c r="F288" s="55" t="inlineStr">
        <is>
          <t>ERICK MEDINA OCHOA</t>
        </is>
      </c>
      <c r="G288" s="55" t="inlineStr">
        <is>
          <t>ONTW182816</t>
        </is>
      </c>
      <c r="H288" s="55" t="inlineStr">
        <is>
          <t>MXN</t>
        </is>
      </c>
      <c r="I288" s="56" t="n">
        <v>608.99</v>
      </c>
      <c r="J288" s="56" t="n">
        <v>0</v>
      </c>
      <c r="K288" s="56" t="n">
        <v>0</v>
      </c>
    </row>
    <row r="289" ht="15" customHeight="1" s="43">
      <c r="A289" s="54" t="n">
        <v>45701</v>
      </c>
      <c r="B289" s="55" t="inlineStr">
        <is>
          <t>2025-02</t>
        </is>
      </c>
      <c r="C289" s="55" t="inlineStr">
        <is>
          <t>CL001235</t>
        </is>
      </c>
      <c r="D289" s="55" t="inlineStr">
        <is>
          <t>ABC INC</t>
        </is>
      </c>
      <c r="E289" s="55" t="inlineStr">
        <is>
          <t>Invoiced</t>
        </is>
      </c>
      <c r="F289" s="55" t="n"/>
      <c r="G289" s="55" t="inlineStr">
        <is>
          <t>ONTF014350</t>
        </is>
      </c>
      <c r="H289" s="55" t="inlineStr">
        <is>
          <t>USD</t>
        </is>
      </c>
      <c r="I289" s="56" t="n">
        <v>39.58</v>
      </c>
      <c r="J289" s="56" t="n">
        <v>0</v>
      </c>
      <c r="K289" s="56" t="n">
        <v>0</v>
      </c>
    </row>
    <row r="290" ht="15" customHeight="1" s="43">
      <c r="A290" s="54" t="n">
        <v>45706</v>
      </c>
      <c r="B290" s="55" t="inlineStr">
        <is>
          <t>2025-02</t>
        </is>
      </c>
      <c r="C290" s="55" t="inlineStr">
        <is>
          <t>CL001235</t>
        </is>
      </c>
      <c r="D290" s="55" t="inlineStr">
        <is>
          <t>ABC INC</t>
        </is>
      </c>
      <c r="E290" s="55" t="inlineStr">
        <is>
          <t>Payment_Cashflow</t>
        </is>
      </c>
      <c r="F290" s="55" t="n"/>
      <c r="G290" s="55" t="n"/>
      <c r="H290" s="55" t="n"/>
      <c r="I290" s="56" t="n">
        <v>0</v>
      </c>
      <c r="J290" s="56" t="n">
        <v>0</v>
      </c>
      <c r="K290" s="56" t="n">
        <v>851.5700000000001</v>
      </c>
    </row>
    <row r="291" ht="15" customHeight="1" s="43">
      <c r="A291" s="54" t="n">
        <v>45713</v>
      </c>
      <c r="B291" s="55" t="inlineStr">
        <is>
          <t>2025-02</t>
        </is>
      </c>
      <c r="C291" s="55" t="inlineStr">
        <is>
          <t>CL001235</t>
        </is>
      </c>
      <c r="D291" s="55" t="inlineStr">
        <is>
          <t>ABC INC</t>
        </is>
      </c>
      <c r="E291" s="55" t="inlineStr">
        <is>
          <t>Invoiced</t>
        </is>
      </c>
      <c r="F291" s="55" t="n"/>
      <c r="G291" s="55" t="inlineStr">
        <is>
          <t>FTE001809</t>
        </is>
      </c>
      <c r="H291" s="55" t="inlineStr">
        <is>
          <t>USD</t>
        </is>
      </c>
      <c r="I291" s="56" t="n">
        <v>830.9400000000001</v>
      </c>
      <c r="J291" s="56" t="n">
        <v>0</v>
      </c>
      <c r="K291" s="56" t="n">
        <v>0</v>
      </c>
    </row>
    <row r="292" ht="15" customHeight="1" s="43">
      <c r="A292" s="54" t="n">
        <v>45714</v>
      </c>
      <c r="B292" s="55" t="inlineStr">
        <is>
          <t>2025-02</t>
        </is>
      </c>
      <c r="C292" s="55" t="inlineStr">
        <is>
          <t>CL001235</t>
        </is>
      </c>
      <c r="D292" s="55" t="inlineStr">
        <is>
          <t>ABC INC</t>
        </is>
      </c>
      <c r="E292" s="55" t="inlineStr">
        <is>
          <t>Invoiced</t>
        </is>
      </c>
      <c r="F292" s="55" t="inlineStr">
        <is>
          <t>MAURICIO GONZALEZ</t>
        </is>
      </c>
      <c r="G292" s="55" t="inlineStr">
        <is>
          <t>ONTW190037</t>
        </is>
      </c>
      <c r="H292" s="55" t="inlineStr">
        <is>
          <t>COP</t>
        </is>
      </c>
      <c r="I292" s="56" t="n">
        <v>540.1900000000001</v>
      </c>
      <c r="J292" s="56" t="n">
        <v>0</v>
      </c>
      <c r="K292" s="56" t="n">
        <v>0</v>
      </c>
    </row>
    <row r="293" ht="15" customHeight="1" s="43">
      <c r="A293" s="54" t="n">
        <v>45714</v>
      </c>
      <c r="B293" s="55" t="inlineStr">
        <is>
          <t>2025-02</t>
        </is>
      </c>
      <c r="C293" s="55" t="inlineStr">
        <is>
          <t>CL001235</t>
        </is>
      </c>
      <c r="D293" s="55" t="inlineStr">
        <is>
          <t>ABC INC</t>
        </is>
      </c>
      <c r="E293" s="55" t="inlineStr">
        <is>
          <t>Invoiced</t>
        </is>
      </c>
      <c r="F293" s="55" t="inlineStr">
        <is>
          <t>MARÍA DEL MAR LOPEZ TASCÓN</t>
        </is>
      </c>
      <c r="G293" s="55" t="inlineStr">
        <is>
          <t>ONTW190038</t>
        </is>
      </c>
      <c r="H293" s="55" t="inlineStr">
        <is>
          <t>USD</t>
        </is>
      </c>
      <c r="I293" s="56" t="n">
        <v>8173.57</v>
      </c>
      <c r="J293" s="56" t="n">
        <v>0</v>
      </c>
      <c r="K293" s="56" t="n">
        <v>0</v>
      </c>
    </row>
    <row r="294" ht="15" customHeight="1" s="43">
      <c r="A294" s="54" t="n">
        <v>45714</v>
      </c>
      <c r="B294" s="55" t="inlineStr">
        <is>
          <t>2025-02</t>
        </is>
      </c>
      <c r="C294" s="55" t="inlineStr">
        <is>
          <t>CL001235</t>
        </is>
      </c>
      <c r="D294" s="55" t="inlineStr">
        <is>
          <t>ABC INC</t>
        </is>
      </c>
      <c r="E294" s="55" t="inlineStr">
        <is>
          <t>Invoiced</t>
        </is>
      </c>
      <c r="F294" s="55" t="inlineStr">
        <is>
          <t>ERICK MEDINA OCHOA</t>
        </is>
      </c>
      <c r="G294" s="55" t="inlineStr">
        <is>
          <t>ONTW190039</t>
        </is>
      </c>
      <c r="H294" s="55" t="inlineStr">
        <is>
          <t>MXN</t>
        </is>
      </c>
      <c r="I294" s="56" t="n">
        <v>709.51</v>
      </c>
      <c r="J294" s="56" t="n">
        <v>0</v>
      </c>
      <c r="K294" s="56" t="n">
        <v>0</v>
      </c>
    </row>
    <row r="295" ht="15" customHeight="1" s="43">
      <c r="A295" s="54" t="n">
        <v>45714</v>
      </c>
      <c r="B295" s="55" t="inlineStr">
        <is>
          <t>2025-02</t>
        </is>
      </c>
      <c r="C295" s="55" t="inlineStr">
        <is>
          <t>CL001235</t>
        </is>
      </c>
      <c r="D295" s="55" t="inlineStr">
        <is>
          <t>ABC INC</t>
        </is>
      </c>
      <c r="E295" s="55" t="inlineStr">
        <is>
          <t>Invoiced</t>
        </is>
      </c>
      <c r="F295" s="55" t="n"/>
      <c r="G295" s="55" t="inlineStr">
        <is>
          <t>ONTF014948</t>
        </is>
      </c>
      <c r="H295" s="55" t="inlineStr">
        <is>
          <t>USD</t>
        </is>
      </c>
      <c r="I295" s="56" t="n">
        <v>162.97</v>
      </c>
      <c r="J295" s="56" t="n">
        <v>0</v>
      </c>
      <c r="K295" s="56" t="n">
        <v>0</v>
      </c>
    </row>
    <row r="296" ht="15" customHeight="1" s="43">
      <c r="A296" s="54" t="n">
        <v>45716</v>
      </c>
      <c r="B296" s="55" t="inlineStr">
        <is>
          <t>2025-02</t>
        </is>
      </c>
      <c r="C296" s="55" t="inlineStr">
        <is>
          <t>CL001235</t>
        </is>
      </c>
      <c r="D296" s="55" t="inlineStr">
        <is>
          <t>ABC INC</t>
        </is>
      </c>
      <c r="E296" s="55" t="inlineStr">
        <is>
          <t>Payment_Cashflow</t>
        </is>
      </c>
      <c r="F296" s="55" t="n"/>
      <c r="G296" s="55" t="n"/>
      <c r="H296" s="55" t="n"/>
      <c r="I296" s="56" t="n">
        <v>0</v>
      </c>
      <c r="J296" s="56" t="n">
        <v>0</v>
      </c>
      <c r="K296" s="56" t="n">
        <v>9586.24</v>
      </c>
    </row>
    <row r="297" ht="15" customHeight="1" s="43">
      <c r="A297" s="54" t="n">
        <v>45719</v>
      </c>
      <c r="B297" s="55" t="inlineStr">
        <is>
          <t>2025-03</t>
        </is>
      </c>
      <c r="C297" s="55" t="inlineStr">
        <is>
          <t>CL001235</t>
        </is>
      </c>
      <c r="D297" s="55" t="inlineStr">
        <is>
          <t>ABC INC</t>
        </is>
      </c>
      <c r="E297" s="55" t="inlineStr">
        <is>
          <t>Invoiced</t>
        </is>
      </c>
      <c r="F297" s="55" t="n"/>
      <c r="G297" s="55" t="inlineStr">
        <is>
          <t>ONTF015396</t>
        </is>
      </c>
      <c r="H297" s="55" t="inlineStr">
        <is>
          <t>USD</t>
        </is>
      </c>
      <c r="I297" s="56" t="n">
        <v>46.11</v>
      </c>
      <c r="J297" s="56" t="n">
        <v>0</v>
      </c>
      <c r="K297" s="56" t="n">
        <v>0</v>
      </c>
    </row>
    <row r="298" ht="15" customHeight="1" s="43">
      <c r="A298" s="54" t="n">
        <v>45719</v>
      </c>
      <c r="B298" s="55" t="inlineStr">
        <is>
          <t>2025-03</t>
        </is>
      </c>
      <c r="C298" s="55" t="inlineStr">
        <is>
          <t>CL001235</t>
        </is>
      </c>
      <c r="D298" s="55" t="inlineStr">
        <is>
          <t>ABC INC</t>
        </is>
      </c>
      <c r="E298" s="55" t="inlineStr">
        <is>
          <t>Invoiced</t>
        </is>
      </c>
      <c r="F298" s="55" t="inlineStr">
        <is>
          <t>JENNIFER TRIMINO</t>
        </is>
      </c>
      <c r="G298" s="55" t="inlineStr">
        <is>
          <t>ONTW197265</t>
        </is>
      </c>
      <c r="H298" s="55" t="inlineStr">
        <is>
          <t>COP</t>
        </is>
      </c>
      <c r="I298" s="56" t="n">
        <v>709.45</v>
      </c>
      <c r="J298" s="56" t="n">
        <v>0</v>
      </c>
      <c r="K298" s="56" t="n">
        <v>0</v>
      </c>
    </row>
    <row r="299" ht="15" customHeight="1" s="43">
      <c r="A299" s="54" t="n">
        <v>45721</v>
      </c>
      <c r="B299" s="55" t="inlineStr">
        <is>
          <t>2025-03</t>
        </is>
      </c>
      <c r="C299" s="55" t="inlineStr">
        <is>
          <t>CL001235</t>
        </is>
      </c>
      <c r="D299" s="55" t="inlineStr">
        <is>
          <t>ABC INC</t>
        </is>
      </c>
      <c r="E299" s="55" t="inlineStr">
        <is>
          <t>Payment_Cashflow</t>
        </is>
      </c>
      <c r="F299" s="55" t="n"/>
      <c r="G299" s="55" t="n"/>
      <c r="H299" s="55" t="n"/>
      <c r="I299" s="56" t="n">
        <v>0</v>
      </c>
      <c r="J299" s="56" t="n">
        <v>0</v>
      </c>
      <c r="K299" s="56" t="n">
        <v>755.5599999999999</v>
      </c>
    </row>
    <row r="300" ht="15" customHeight="1" s="43">
      <c r="A300" s="54" t="n">
        <v>45725</v>
      </c>
      <c r="B300" s="55" t="inlineStr">
        <is>
          <t>2025-03</t>
        </is>
      </c>
      <c r="C300" s="55" t="inlineStr">
        <is>
          <t>CL001235</t>
        </is>
      </c>
      <c r="D300" s="55" t="inlineStr">
        <is>
          <t>ABC INC</t>
        </is>
      </c>
      <c r="E300" s="55" t="inlineStr">
        <is>
          <t>Invoiced</t>
        </is>
      </c>
      <c r="F300" s="55" t="n"/>
      <c r="G300" s="55" t="inlineStr">
        <is>
          <t>OMF013143</t>
        </is>
      </c>
      <c r="H300" s="55" t="inlineStr">
        <is>
          <t>USD</t>
        </is>
      </c>
      <c r="I300" s="56" t="n">
        <v>203</v>
      </c>
      <c r="J300" s="56" t="n">
        <v>0</v>
      </c>
      <c r="K300" s="56" t="n">
        <v>0</v>
      </c>
    </row>
    <row r="301" ht="15" customHeight="1" s="43">
      <c r="A301" s="54" t="n">
        <v>45730</v>
      </c>
      <c r="B301" s="55" t="inlineStr">
        <is>
          <t>2025-03</t>
        </is>
      </c>
      <c r="C301" s="55" t="inlineStr">
        <is>
          <t>CL001235</t>
        </is>
      </c>
      <c r="D301" s="55" t="inlineStr">
        <is>
          <t>ABC INC</t>
        </is>
      </c>
      <c r="E301" s="55" t="inlineStr">
        <is>
          <t>Invoiced</t>
        </is>
      </c>
      <c r="F301" s="55" t="inlineStr">
        <is>
          <t>MAURICIO GONZALEZ</t>
        </is>
      </c>
      <c r="G301" s="55" t="inlineStr">
        <is>
          <t>ONTW203732</t>
        </is>
      </c>
      <c r="H301" s="55" t="inlineStr">
        <is>
          <t>COP</t>
        </is>
      </c>
      <c r="I301" s="56" t="n">
        <v>494.09</v>
      </c>
      <c r="J301" s="56" t="n">
        <v>0</v>
      </c>
      <c r="K301" s="56" t="n">
        <v>0</v>
      </c>
    </row>
    <row r="302" ht="15" customHeight="1" s="43">
      <c r="A302" s="54" t="n">
        <v>45730</v>
      </c>
      <c r="B302" s="55" t="inlineStr">
        <is>
          <t>2025-03</t>
        </is>
      </c>
      <c r="C302" s="55" t="inlineStr">
        <is>
          <t>CL001235</t>
        </is>
      </c>
      <c r="D302" s="55" t="inlineStr">
        <is>
          <t>ABC INC</t>
        </is>
      </c>
      <c r="E302" s="55" t="inlineStr">
        <is>
          <t>Invoiced</t>
        </is>
      </c>
      <c r="F302" s="55" t="inlineStr">
        <is>
          <t>MARÍA DEL MAR LOPEZ TASCÓN</t>
        </is>
      </c>
      <c r="G302" s="55" t="inlineStr">
        <is>
          <t>ONTW203733</t>
        </is>
      </c>
      <c r="H302" s="55" t="inlineStr">
        <is>
          <t>USD</t>
        </is>
      </c>
      <c r="I302" s="56" t="n">
        <v>500</v>
      </c>
      <c r="J302" s="56" t="n">
        <v>0</v>
      </c>
      <c r="K302" s="56" t="n">
        <v>0</v>
      </c>
    </row>
    <row r="303" ht="15" customHeight="1" s="43">
      <c r="A303" s="54" t="n">
        <v>45730</v>
      </c>
      <c r="B303" s="55" t="inlineStr">
        <is>
          <t>2025-03</t>
        </is>
      </c>
      <c r="C303" s="55" t="inlineStr">
        <is>
          <t>CL001235</t>
        </is>
      </c>
      <c r="D303" s="55" t="inlineStr">
        <is>
          <t>ABC INC</t>
        </is>
      </c>
      <c r="E303" s="55" t="inlineStr">
        <is>
          <t>Invoiced</t>
        </is>
      </c>
      <c r="F303" s="55" t="inlineStr">
        <is>
          <t>ERICK MEDINA OCHOA</t>
        </is>
      </c>
      <c r="G303" s="55" t="inlineStr">
        <is>
          <t>ONTW203734</t>
        </is>
      </c>
      <c r="H303" s="55" t="inlineStr">
        <is>
          <t>MXN</t>
        </is>
      </c>
      <c r="I303" s="56" t="n">
        <v>619.1</v>
      </c>
      <c r="J303" s="56" t="n">
        <v>0</v>
      </c>
      <c r="K303" s="56" t="n">
        <v>0</v>
      </c>
    </row>
    <row r="304" ht="15" customHeight="1" s="43">
      <c r="A304" s="54" t="n">
        <v>45730</v>
      </c>
      <c r="B304" s="55" t="inlineStr">
        <is>
          <t>2025-03</t>
        </is>
      </c>
      <c r="C304" s="55" t="inlineStr">
        <is>
          <t>CL001235</t>
        </is>
      </c>
      <c r="D304" s="55" t="inlineStr">
        <is>
          <t>ABC INC</t>
        </is>
      </c>
      <c r="E304" s="55" t="inlineStr">
        <is>
          <t>Invoiced</t>
        </is>
      </c>
      <c r="F304" s="55" t="n"/>
      <c r="G304" s="55" t="inlineStr">
        <is>
          <t>ONTF016068</t>
        </is>
      </c>
      <c r="H304" s="55" t="inlineStr">
        <is>
          <t>USD</t>
        </is>
      </c>
      <c r="I304" s="56" t="n">
        <v>77.36</v>
      </c>
      <c r="J304" s="56" t="n">
        <v>0</v>
      </c>
      <c r="K304" s="56" t="n">
        <v>0</v>
      </c>
    </row>
    <row r="305" ht="15" customHeight="1" s="43">
      <c r="A305" s="54" t="n">
        <v>45734</v>
      </c>
      <c r="B305" s="55" t="inlineStr">
        <is>
          <t>2025-03</t>
        </is>
      </c>
      <c r="C305" s="55" t="inlineStr">
        <is>
          <t>CL001235</t>
        </is>
      </c>
      <c r="D305" s="55" t="inlineStr">
        <is>
          <t>ABC INC</t>
        </is>
      </c>
      <c r="E305" s="55" t="inlineStr">
        <is>
          <t>Payment_Cashflow</t>
        </is>
      </c>
      <c r="F305" s="55" t="n"/>
      <c r="G305" s="55" t="n"/>
      <c r="H305" s="55" t="n"/>
      <c r="I305" s="56" t="n">
        <v>0</v>
      </c>
      <c r="J305" s="56" t="n">
        <v>0</v>
      </c>
      <c r="K305" s="56" t="n">
        <v>1893.55</v>
      </c>
    </row>
    <row r="306" ht="15" customHeight="1" s="43">
      <c r="A306" s="54" t="n">
        <v>45747</v>
      </c>
      <c r="B306" s="55" t="inlineStr">
        <is>
          <t>2025-03</t>
        </is>
      </c>
      <c r="C306" s="55" t="inlineStr">
        <is>
          <t>CL001235</t>
        </is>
      </c>
      <c r="D306" s="55" t="inlineStr">
        <is>
          <t>ABC INC</t>
        </is>
      </c>
      <c r="E306" s="55" t="inlineStr">
        <is>
          <t>Invoiced</t>
        </is>
      </c>
      <c r="F306" s="55" t="n"/>
      <c r="G306" s="55" t="inlineStr">
        <is>
          <t>ONTF016893</t>
        </is>
      </c>
      <c r="H306" s="55" t="inlineStr">
        <is>
          <t>USD</t>
        </is>
      </c>
      <c r="I306" s="56" t="n">
        <v>138.78</v>
      </c>
      <c r="J306" s="56" t="n">
        <v>0</v>
      </c>
      <c r="K306" s="56" t="n">
        <v>0</v>
      </c>
    </row>
    <row r="307" ht="15" customHeight="1" s="43">
      <c r="A307" s="54" t="n">
        <v>45747</v>
      </c>
      <c r="B307" s="55" t="inlineStr">
        <is>
          <t>2025-03</t>
        </is>
      </c>
      <c r="C307" s="55" t="inlineStr">
        <is>
          <t>CL001235</t>
        </is>
      </c>
      <c r="D307" s="55" t="inlineStr">
        <is>
          <t>ABC INC</t>
        </is>
      </c>
      <c r="E307" s="55" t="inlineStr">
        <is>
          <t>Invoiced</t>
        </is>
      </c>
      <c r="F307" s="55" t="inlineStr">
        <is>
          <t>ERICK MEDINA OCHOA</t>
        </is>
      </c>
      <c r="G307" s="55" t="inlineStr">
        <is>
          <t>ONTW215414</t>
        </is>
      </c>
      <c r="H307" s="55" t="inlineStr">
        <is>
          <t>MXN</t>
        </is>
      </c>
      <c r="I307" s="56" t="n">
        <v>980.67</v>
      </c>
      <c r="J307" s="56" t="n">
        <v>0</v>
      </c>
      <c r="K307" s="56" t="n">
        <v>0</v>
      </c>
    </row>
    <row r="308" ht="15" customHeight="1" s="43">
      <c r="A308" s="54" t="n">
        <v>45747</v>
      </c>
      <c r="B308" s="55" t="inlineStr">
        <is>
          <t>2025-03</t>
        </is>
      </c>
      <c r="C308" s="55" t="inlineStr">
        <is>
          <t>CL001235</t>
        </is>
      </c>
      <c r="D308" s="55" t="inlineStr">
        <is>
          <t>ABC INC</t>
        </is>
      </c>
      <c r="E308" s="55" t="inlineStr">
        <is>
          <t>Invoiced</t>
        </is>
      </c>
      <c r="F308" s="55" t="inlineStr">
        <is>
          <t>MARÍA DEL MAR LOPEZ TASCÓN</t>
        </is>
      </c>
      <c r="G308" s="55" t="inlineStr">
        <is>
          <t>ONTW215413</t>
        </is>
      </c>
      <c r="H308" s="55" t="inlineStr">
        <is>
          <t>USD</t>
        </is>
      </c>
      <c r="I308" s="56" t="n">
        <v>4353.68</v>
      </c>
      <c r="J308" s="56" t="n">
        <v>0</v>
      </c>
      <c r="K308" s="56" t="n">
        <v>0</v>
      </c>
    </row>
    <row r="309" ht="15" customHeight="1" s="43">
      <c r="A309" s="54" t="n">
        <v>45747</v>
      </c>
      <c r="B309" s="55" t="inlineStr">
        <is>
          <t>2025-03</t>
        </is>
      </c>
      <c r="C309" s="55" t="inlineStr">
        <is>
          <t>CL001235</t>
        </is>
      </c>
      <c r="D309" s="55" t="inlineStr">
        <is>
          <t>ABC INC</t>
        </is>
      </c>
      <c r="E309" s="55" t="inlineStr">
        <is>
          <t>Invoiced</t>
        </is>
      </c>
      <c r="F309" s="55" t="inlineStr">
        <is>
          <t>MAURICIO GONZALEZ</t>
        </is>
      </c>
      <c r="G309" s="55" t="inlineStr">
        <is>
          <t>ONTW215412</t>
        </is>
      </c>
      <c r="H309" s="55" t="inlineStr">
        <is>
          <t>COP</t>
        </is>
      </c>
      <c r="I309" s="56" t="n">
        <v>484.5</v>
      </c>
      <c r="J309" s="56" t="n">
        <v>0</v>
      </c>
      <c r="K309" s="56" t="n">
        <v>0</v>
      </c>
    </row>
    <row r="310" ht="15" customHeight="1" s="43">
      <c r="A310" s="54" t="n">
        <v>45749</v>
      </c>
      <c r="B310" s="55" t="inlineStr">
        <is>
          <t>2025-04</t>
        </is>
      </c>
      <c r="C310" s="55" t="inlineStr">
        <is>
          <t>CL001235</t>
        </is>
      </c>
      <c r="D310" s="55" t="inlineStr">
        <is>
          <t>ABC INC</t>
        </is>
      </c>
      <c r="E310" s="55" t="inlineStr">
        <is>
          <t>Payment_Cashflow</t>
        </is>
      </c>
      <c r="F310" s="55" t="n"/>
      <c r="G310" s="55" t="n"/>
      <c r="H310" s="55" t="n"/>
      <c r="I310" s="56" t="n">
        <v>0</v>
      </c>
      <c r="J310" s="56" t="n">
        <v>0</v>
      </c>
      <c r="K310" s="56" t="n">
        <v>5957.63</v>
      </c>
    </row>
    <row r="311" ht="15" customHeight="1" s="43">
      <c r="A311" s="54" t="n">
        <v>45756</v>
      </c>
      <c r="B311" s="55" t="inlineStr">
        <is>
          <t>2025-04</t>
        </is>
      </c>
      <c r="C311" s="55" t="inlineStr">
        <is>
          <t>CL001235</t>
        </is>
      </c>
      <c r="D311" s="55" t="inlineStr">
        <is>
          <t>ABC INC</t>
        </is>
      </c>
      <c r="E311" s="55" t="inlineStr">
        <is>
          <t>Invoiced</t>
        </is>
      </c>
      <c r="F311" s="55" t="n"/>
      <c r="G311" s="55" t="inlineStr">
        <is>
          <t>OMF014209</t>
        </is>
      </c>
      <c r="H311" s="55" t="inlineStr">
        <is>
          <t>USD</t>
        </is>
      </c>
      <c r="I311" s="56" t="n">
        <v>203</v>
      </c>
      <c r="J311" s="56" t="n">
        <v>0</v>
      </c>
      <c r="K311" s="56" t="n">
        <v>0</v>
      </c>
    </row>
    <row r="312" ht="15" customHeight="1" s="43">
      <c r="A312" s="54" t="n">
        <v>45762</v>
      </c>
      <c r="B312" s="55" t="inlineStr">
        <is>
          <t>2025-04</t>
        </is>
      </c>
      <c r="C312" s="55" t="inlineStr">
        <is>
          <t>CL001235</t>
        </is>
      </c>
      <c r="D312" s="55" t="inlineStr">
        <is>
          <t>ABC INC</t>
        </is>
      </c>
      <c r="E312" s="55" t="inlineStr">
        <is>
          <t>Invoiced</t>
        </is>
      </c>
      <c r="F312" s="55" t="n"/>
      <c r="G312" s="55" t="inlineStr">
        <is>
          <t>ONTF017716</t>
        </is>
      </c>
      <c r="H312" s="55" t="inlineStr">
        <is>
          <t>USD</t>
        </is>
      </c>
      <c r="I312" s="56" t="n">
        <v>75.2</v>
      </c>
      <c r="J312" s="56" t="n">
        <v>0</v>
      </c>
      <c r="K312" s="56" t="n">
        <v>0</v>
      </c>
    </row>
    <row r="313" ht="15" customHeight="1" s="43">
      <c r="A313" s="54" t="n">
        <v>45762</v>
      </c>
      <c r="B313" s="55" t="inlineStr">
        <is>
          <t>2025-04</t>
        </is>
      </c>
      <c r="C313" s="55" t="inlineStr">
        <is>
          <t>CL001235</t>
        </is>
      </c>
      <c r="D313" s="55" t="inlineStr">
        <is>
          <t>ABC INC</t>
        </is>
      </c>
      <c r="E313" s="55" t="inlineStr">
        <is>
          <t>Invoiced</t>
        </is>
      </c>
      <c r="F313" s="55" t="inlineStr">
        <is>
          <t>ERICK MEDINA OCHOA</t>
        </is>
      </c>
      <c r="G313" s="55" t="inlineStr">
        <is>
          <t>ONTW225015</t>
        </is>
      </c>
      <c r="H313" s="55" t="inlineStr">
        <is>
          <t>MXN</t>
        </is>
      </c>
      <c r="I313" s="56" t="n">
        <v>616.85</v>
      </c>
      <c r="J313" s="56" t="n">
        <v>0</v>
      </c>
      <c r="K313" s="56" t="n">
        <v>0</v>
      </c>
    </row>
    <row r="314" ht="15" customHeight="1" s="43">
      <c r="A314" s="54" t="n">
        <v>45762</v>
      </c>
      <c r="B314" s="55" t="inlineStr">
        <is>
          <t>2025-04</t>
        </is>
      </c>
      <c r="C314" s="55" t="inlineStr">
        <is>
          <t>CL001235</t>
        </is>
      </c>
      <c r="D314" s="55" t="inlineStr">
        <is>
          <t>ABC INC</t>
        </is>
      </c>
      <c r="E314" s="55" t="inlineStr">
        <is>
          <t>Invoiced</t>
        </is>
      </c>
      <c r="F314" s="55" t="inlineStr">
        <is>
          <t>MARÍA DEL MAR LOPEZ TASCÓN</t>
        </is>
      </c>
      <c r="G314" s="55" t="inlineStr">
        <is>
          <t>ONTW225014</t>
        </is>
      </c>
      <c r="H314" s="55" t="inlineStr">
        <is>
          <t>USD</t>
        </is>
      </c>
      <c r="I314" s="56" t="n">
        <v>500</v>
      </c>
      <c r="J314" s="56" t="n">
        <v>0</v>
      </c>
      <c r="K314" s="56" t="n">
        <v>0</v>
      </c>
    </row>
    <row r="315" ht="15" customHeight="1" s="43">
      <c r="A315" s="54" t="n">
        <v>45762</v>
      </c>
      <c r="B315" s="55" t="inlineStr">
        <is>
          <t>2025-04</t>
        </is>
      </c>
      <c r="C315" s="55" t="inlineStr">
        <is>
          <t>CL001235</t>
        </is>
      </c>
      <c r="D315" s="55" t="inlineStr">
        <is>
          <t>ABC INC</t>
        </is>
      </c>
      <c r="E315" s="55" t="inlineStr">
        <is>
          <t>Invoiced</t>
        </is>
      </c>
      <c r="F315" s="55" t="inlineStr">
        <is>
          <t>MAURICIO GONZALEZ</t>
        </is>
      </c>
      <c r="G315" s="55" t="inlineStr">
        <is>
          <t>ONTW225013</t>
        </is>
      </c>
      <c r="H315" s="55" t="inlineStr">
        <is>
          <t>COP</t>
        </is>
      </c>
      <c r="I315" s="56" t="n">
        <v>463.19</v>
      </c>
      <c r="J315" s="56" t="n">
        <v>0</v>
      </c>
      <c r="K315" s="56" t="n">
        <v>0</v>
      </c>
    </row>
    <row r="316" ht="15" customHeight="1" s="43">
      <c r="A316" s="54" t="n">
        <v>45763</v>
      </c>
      <c r="B316" s="55" t="inlineStr">
        <is>
          <t>2025-04</t>
        </is>
      </c>
      <c r="C316" s="55" t="inlineStr">
        <is>
          <t>CL001235</t>
        </is>
      </c>
      <c r="D316" s="55" t="inlineStr">
        <is>
          <t>ABC INC</t>
        </is>
      </c>
      <c r="E316" s="55" t="inlineStr">
        <is>
          <t>Payment_Cashflow</t>
        </is>
      </c>
      <c r="F316" s="55" t="n"/>
      <c r="G316" s="55" t="n"/>
      <c r="H316" s="55" t="n"/>
      <c r="I316" s="56" t="n">
        <v>0</v>
      </c>
      <c r="J316" s="56" t="n">
        <v>0</v>
      </c>
      <c r="K316" s="56" t="n">
        <v>203</v>
      </c>
    </row>
    <row r="317" ht="15" customHeight="1" s="43">
      <c r="A317" s="54" t="n">
        <v>45764</v>
      </c>
      <c r="B317" s="55" t="inlineStr">
        <is>
          <t>2025-04</t>
        </is>
      </c>
      <c r="C317" s="55" t="inlineStr">
        <is>
          <t>CL001235</t>
        </is>
      </c>
      <c r="D317" s="55" t="inlineStr">
        <is>
          <t>ABC INC</t>
        </is>
      </c>
      <c r="E317" s="55" t="inlineStr">
        <is>
          <t>Payment_Cashflow</t>
        </is>
      </c>
      <c r="F317" s="55" t="n"/>
      <c r="G317" s="55" t="n"/>
      <c r="H317" s="55" t="n"/>
      <c r="I317" s="56" t="n">
        <v>0</v>
      </c>
      <c r="J317" s="56" t="n">
        <v>0</v>
      </c>
      <c r="K317" s="56" t="n">
        <v>1655.24</v>
      </c>
    </row>
    <row r="318" ht="15" customHeight="1" s="43">
      <c r="A318" s="54" t="n">
        <v>45776</v>
      </c>
      <c r="B318" s="55" t="inlineStr">
        <is>
          <t>2025-04</t>
        </is>
      </c>
      <c r="C318" s="55" t="inlineStr">
        <is>
          <t>CL001235</t>
        </is>
      </c>
      <c r="D318" s="55" t="inlineStr">
        <is>
          <t>ABC INC</t>
        </is>
      </c>
      <c r="E318" s="55" t="inlineStr">
        <is>
          <t>Invoiced</t>
        </is>
      </c>
      <c r="F318" s="55" t="inlineStr">
        <is>
          <t>MAURICIO GONZALEZ</t>
        </is>
      </c>
      <c r="G318" s="55" t="inlineStr">
        <is>
          <t>ONTW236776</t>
        </is>
      </c>
      <c r="H318" s="55" t="inlineStr">
        <is>
          <t>COP</t>
        </is>
      </c>
      <c r="I318" s="56" t="n">
        <v>475.49</v>
      </c>
      <c r="J318" s="56" t="n">
        <v>0</v>
      </c>
      <c r="K318" s="56" t="n">
        <v>0</v>
      </c>
    </row>
    <row r="319" ht="15" customHeight="1" s="43">
      <c r="A319" s="54" t="n">
        <v>45776</v>
      </c>
      <c r="B319" s="55" t="inlineStr">
        <is>
          <t>2025-04</t>
        </is>
      </c>
      <c r="C319" s="55" t="inlineStr">
        <is>
          <t>CL001235</t>
        </is>
      </c>
      <c r="D319" s="55" t="inlineStr">
        <is>
          <t>ABC INC</t>
        </is>
      </c>
      <c r="E319" s="55" t="inlineStr">
        <is>
          <t>Invoiced</t>
        </is>
      </c>
      <c r="F319" s="55" t="inlineStr">
        <is>
          <t>MARÍA DEL MAR LOPEZ TASCÓN</t>
        </is>
      </c>
      <c r="G319" s="55" t="inlineStr">
        <is>
          <t>ONTW236777</t>
        </is>
      </c>
      <c r="H319" s="55" t="inlineStr">
        <is>
          <t>USD</t>
        </is>
      </c>
      <c r="I319" s="56" t="n">
        <v>4821</v>
      </c>
      <c r="J319" s="56" t="n">
        <v>0</v>
      </c>
      <c r="K319" s="56" t="n">
        <v>0</v>
      </c>
    </row>
    <row r="320" ht="15" customHeight="1" s="43">
      <c r="A320" s="54" t="n">
        <v>45776</v>
      </c>
      <c r="B320" s="55" t="inlineStr">
        <is>
          <t>2025-04</t>
        </is>
      </c>
      <c r="C320" s="55" t="inlineStr">
        <is>
          <t>CL001235</t>
        </is>
      </c>
      <c r="D320" s="55" t="inlineStr">
        <is>
          <t>ABC INC</t>
        </is>
      </c>
      <c r="E320" s="55" t="inlineStr">
        <is>
          <t>Invoiced</t>
        </is>
      </c>
      <c r="F320" s="55" t="n"/>
      <c r="G320" s="55" t="inlineStr">
        <is>
          <t>ONTF018471</t>
        </is>
      </c>
      <c r="H320" s="55" t="inlineStr">
        <is>
          <t>USD</t>
        </is>
      </c>
      <c r="I320" s="56" t="n">
        <v>129.48</v>
      </c>
      <c r="J320" s="56" t="n">
        <v>0</v>
      </c>
      <c r="K320" s="56" t="n">
        <v>0</v>
      </c>
    </row>
    <row r="321" ht="15" customHeight="1" s="43">
      <c r="A321" s="54" t="n">
        <v>45776</v>
      </c>
      <c r="B321" s="55" t="inlineStr">
        <is>
          <t>2025-04</t>
        </is>
      </c>
      <c r="C321" s="55" t="inlineStr">
        <is>
          <t>CL001235</t>
        </is>
      </c>
      <c r="D321" s="55" t="inlineStr">
        <is>
          <t>ABC INC</t>
        </is>
      </c>
      <c r="E321" s="55" t="inlineStr">
        <is>
          <t>Invoiced</t>
        </is>
      </c>
      <c r="F321" s="55" t="inlineStr">
        <is>
          <t>ERICK MEDINA OCHOA</t>
        </is>
      </c>
      <c r="G321" s="55" t="inlineStr">
        <is>
          <t>ONTW236778</t>
        </is>
      </c>
      <c r="H321" s="55" t="inlineStr">
        <is>
          <t>MXN</t>
        </is>
      </c>
      <c r="I321" s="56" t="n">
        <v>774.89</v>
      </c>
      <c r="J321" s="56" t="n">
        <v>0</v>
      </c>
      <c r="K321" s="56" t="n">
        <v>0</v>
      </c>
    </row>
    <row r="322" ht="15" customHeight="1" s="43">
      <c r="A322" s="54" t="n">
        <v>45778</v>
      </c>
      <c r="B322" s="55" t="inlineStr">
        <is>
          <t>2025-05</t>
        </is>
      </c>
      <c r="C322" s="55" t="inlineStr">
        <is>
          <t>CL001235</t>
        </is>
      </c>
      <c r="D322" s="55" t="inlineStr">
        <is>
          <t>ABC INC</t>
        </is>
      </c>
      <c r="E322" s="55" t="inlineStr">
        <is>
          <t>Payment_Cashflow</t>
        </is>
      </c>
      <c r="F322" s="55" t="n"/>
      <c r="G322" s="55" t="n"/>
      <c r="H322" s="55" t="n"/>
      <c r="I322" s="56" t="n">
        <v>0</v>
      </c>
      <c r="J322" s="56" t="n">
        <v>0</v>
      </c>
      <c r="K322" s="56" t="n">
        <v>6215.86</v>
      </c>
    </row>
    <row r="323" ht="15" customHeight="1" s="43">
      <c r="A323" s="54" t="n">
        <v>45786</v>
      </c>
      <c r="B323" s="55" t="inlineStr">
        <is>
          <t>2025-05</t>
        </is>
      </c>
      <c r="C323" s="55" t="inlineStr">
        <is>
          <t>CL001235</t>
        </is>
      </c>
      <c r="D323" s="55" t="inlineStr">
        <is>
          <t>ABC INC</t>
        </is>
      </c>
      <c r="E323" s="55" t="inlineStr">
        <is>
          <t>Invoiced</t>
        </is>
      </c>
      <c r="F323" s="55" t="n"/>
      <c r="G323" s="55" t="inlineStr">
        <is>
          <t>OMF015268</t>
        </is>
      </c>
      <c r="H323" s="55" t="inlineStr">
        <is>
          <t>USD</t>
        </is>
      </c>
      <c r="I323" s="56" t="n">
        <v>203</v>
      </c>
      <c r="J323" s="56" t="n">
        <v>0</v>
      </c>
      <c r="K323" s="56" t="n">
        <v>0</v>
      </c>
    </row>
    <row r="324" ht="15" customHeight="1" s="43">
      <c r="A324" s="54" t="n">
        <v>45789</v>
      </c>
      <c r="B324" s="55" t="inlineStr">
        <is>
          <t>2025-05</t>
        </is>
      </c>
      <c r="C324" s="55" t="inlineStr">
        <is>
          <t>CL001235</t>
        </is>
      </c>
      <c r="D324" s="55" t="inlineStr">
        <is>
          <t>ABC INC</t>
        </is>
      </c>
      <c r="E324" s="55" t="inlineStr">
        <is>
          <t>Payment_Cashflow</t>
        </is>
      </c>
      <c r="F324" s="55" t="n"/>
      <c r="G324" s="55" t="n"/>
      <c r="H324" s="55" t="n"/>
      <c r="I324" s="56" t="n">
        <v>0</v>
      </c>
      <c r="J324" s="56" t="n">
        <v>0</v>
      </c>
      <c r="K324" s="56" t="n">
        <v>203</v>
      </c>
    </row>
    <row r="325" ht="15" customHeight="1" s="43">
      <c r="A325" s="54" t="n">
        <v>45790</v>
      </c>
      <c r="B325" s="55" t="inlineStr">
        <is>
          <t>2025-05</t>
        </is>
      </c>
      <c r="C325" s="55" t="inlineStr">
        <is>
          <t>CL001235</t>
        </is>
      </c>
      <c r="D325" s="55" t="inlineStr">
        <is>
          <t>ABC INC</t>
        </is>
      </c>
      <c r="E325" s="55" t="inlineStr">
        <is>
          <t>Invoiced</t>
        </is>
      </c>
      <c r="F325" s="55" t="inlineStr">
        <is>
          <t>MARÍA DEL MAR LOPEZ TASCÓN</t>
        </is>
      </c>
      <c r="G325" s="55" t="inlineStr">
        <is>
          <t>ONTW245840</t>
        </is>
      </c>
      <c r="H325" s="55" t="inlineStr">
        <is>
          <t>USD</t>
        </is>
      </c>
      <c r="I325" s="56" t="n">
        <v>500</v>
      </c>
      <c r="J325" s="56" t="n">
        <v>0</v>
      </c>
      <c r="K325" s="56" t="n">
        <v>0</v>
      </c>
    </row>
    <row r="326" ht="15" customHeight="1" s="43">
      <c r="A326" s="54" t="n">
        <v>45790</v>
      </c>
      <c r="B326" s="55" t="inlineStr">
        <is>
          <t>2025-05</t>
        </is>
      </c>
      <c r="C326" s="55" t="inlineStr">
        <is>
          <t>CL001235</t>
        </is>
      </c>
      <c r="D326" s="55" t="inlineStr">
        <is>
          <t>ABC INC</t>
        </is>
      </c>
      <c r="E326" s="55" t="inlineStr">
        <is>
          <t>Invoiced</t>
        </is>
      </c>
      <c r="F326" s="55" t="n"/>
      <c r="G326" s="55" t="inlineStr">
        <is>
          <t>ONTF019247</t>
        </is>
      </c>
      <c r="H326" s="55" t="inlineStr">
        <is>
          <t>USD</t>
        </is>
      </c>
      <c r="I326" s="56" t="n">
        <v>95.53</v>
      </c>
      <c r="J326" s="56" t="n">
        <v>0</v>
      </c>
      <c r="K326" s="56" t="n">
        <v>0</v>
      </c>
    </row>
    <row r="327" ht="15" customHeight="1" s="43">
      <c r="A327" s="54" t="n">
        <v>45790</v>
      </c>
      <c r="B327" s="55" t="inlineStr">
        <is>
          <t>2025-05</t>
        </is>
      </c>
      <c r="C327" s="55" t="inlineStr">
        <is>
          <t>CL001235</t>
        </is>
      </c>
      <c r="D327" s="55" t="inlineStr">
        <is>
          <t>ABC INC</t>
        </is>
      </c>
      <c r="E327" s="55" t="inlineStr">
        <is>
          <t>Invoiced</t>
        </is>
      </c>
      <c r="F327" s="55" t="inlineStr">
        <is>
          <t>ERICK MEDINA OCHOA</t>
        </is>
      </c>
      <c r="G327" s="55" t="inlineStr">
        <is>
          <t>ONTW245841</t>
        </is>
      </c>
      <c r="H327" s="55" t="inlineStr">
        <is>
          <t>MXN</t>
        </is>
      </c>
      <c r="I327" s="56" t="n">
        <v>637.09</v>
      </c>
      <c r="J327" s="56" t="n">
        <v>0</v>
      </c>
      <c r="K327" s="56" t="n">
        <v>0</v>
      </c>
    </row>
    <row r="328" ht="15" customHeight="1" s="43">
      <c r="A328" s="54" t="n">
        <v>45790</v>
      </c>
      <c r="B328" s="55" t="inlineStr">
        <is>
          <t>2025-05</t>
        </is>
      </c>
      <c r="C328" s="55" t="inlineStr">
        <is>
          <t>CL001235</t>
        </is>
      </c>
      <c r="D328" s="55" t="inlineStr">
        <is>
          <t>ABC INC</t>
        </is>
      </c>
      <c r="E328" s="55" t="inlineStr">
        <is>
          <t>Invoiced</t>
        </is>
      </c>
      <c r="F328" s="55" t="inlineStr">
        <is>
          <t>MAURICIO GONZALEZ</t>
        </is>
      </c>
      <c r="G328" s="55" t="inlineStr">
        <is>
          <t>ONTW245839</t>
        </is>
      </c>
      <c r="H328" s="55" t="inlineStr">
        <is>
          <t>COP</t>
        </is>
      </c>
      <c r="I328" s="56" t="n">
        <v>524.92</v>
      </c>
      <c r="J328" s="56" t="n">
        <v>0</v>
      </c>
      <c r="K328" s="56" t="n">
        <v>0</v>
      </c>
    </row>
    <row r="329" ht="15" customHeight="1" s="43">
      <c r="A329" s="54" t="n">
        <v>45792</v>
      </c>
      <c r="B329" s="55" t="inlineStr">
        <is>
          <t>2025-05</t>
        </is>
      </c>
      <c r="C329" s="55" t="inlineStr">
        <is>
          <t>CL001235</t>
        </is>
      </c>
      <c r="D329" s="55" t="inlineStr">
        <is>
          <t>ABC INC</t>
        </is>
      </c>
      <c r="E329" s="55" t="inlineStr">
        <is>
          <t>Payment_Cashflow</t>
        </is>
      </c>
      <c r="F329" s="55" t="n"/>
      <c r="G329" s="55" t="n"/>
      <c r="H329" s="55" t="n"/>
      <c r="I329" s="56" t="n">
        <v>0</v>
      </c>
      <c r="J329" s="56" t="n">
        <v>0</v>
      </c>
      <c r="K329" s="56" t="n">
        <v>1757.54</v>
      </c>
    </row>
    <row r="330" ht="15" customHeight="1" s="43">
      <c r="A330" s="54" t="n">
        <v>45806</v>
      </c>
      <c r="B330" s="55" t="inlineStr">
        <is>
          <t>2025-05</t>
        </is>
      </c>
      <c r="C330" s="55" t="inlineStr">
        <is>
          <t>CL001235</t>
        </is>
      </c>
      <c r="D330" s="55" t="inlineStr">
        <is>
          <t>ABC INC</t>
        </is>
      </c>
      <c r="E330" s="55" t="inlineStr">
        <is>
          <t>Invoiced</t>
        </is>
      </c>
      <c r="F330" s="55" t="n"/>
      <c r="G330" s="55" t="inlineStr">
        <is>
          <t>ONTF020062</t>
        </is>
      </c>
      <c r="H330" s="55" t="inlineStr">
        <is>
          <t>USD</t>
        </is>
      </c>
      <c r="I330" s="56" t="n">
        <v>136.44</v>
      </c>
      <c r="J330" s="56" t="n">
        <v>0</v>
      </c>
      <c r="K330" s="56" t="n">
        <v>0</v>
      </c>
    </row>
    <row r="331" ht="15" customHeight="1" s="43">
      <c r="A331" s="54" t="n">
        <v>45806</v>
      </c>
      <c r="B331" s="55" t="inlineStr">
        <is>
          <t>2025-05</t>
        </is>
      </c>
      <c r="C331" s="55" t="inlineStr">
        <is>
          <t>CL001235</t>
        </is>
      </c>
      <c r="D331" s="55" t="inlineStr">
        <is>
          <t>ABC INC</t>
        </is>
      </c>
      <c r="E331" s="55" t="inlineStr">
        <is>
          <t>Invoiced</t>
        </is>
      </c>
      <c r="F331" s="55" t="inlineStr">
        <is>
          <t>ERICK MEDINA OCHOA</t>
        </is>
      </c>
      <c r="G331" s="55" t="inlineStr">
        <is>
          <t>ONTW258439</t>
        </is>
      </c>
      <c r="H331" s="55" t="inlineStr">
        <is>
          <t>MXN</t>
        </is>
      </c>
      <c r="I331" s="56" t="n">
        <v>680.04</v>
      </c>
      <c r="J331" s="56" t="n">
        <v>0</v>
      </c>
      <c r="K331" s="56" t="n">
        <v>0</v>
      </c>
    </row>
    <row r="332" ht="15" customHeight="1" s="43">
      <c r="A332" s="54" t="n">
        <v>45806</v>
      </c>
      <c r="B332" s="55" t="inlineStr">
        <is>
          <t>2025-05</t>
        </is>
      </c>
      <c r="C332" s="55" t="inlineStr">
        <is>
          <t>CL001235</t>
        </is>
      </c>
      <c r="D332" s="55" t="inlineStr">
        <is>
          <t>ABC INC</t>
        </is>
      </c>
      <c r="E332" s="55" t="inlineStr">
        <is>
          <t>Invoiced</t>
        </is>
      </c>
      <c r="F332" s="55" t="inlineStr">
        <is>
          <t>MARÍA DEL MAR LOPEZ TASCÓN</t>
        </is>
      </c>
      <c r="G332" s="55" t="inlineStr">
        <is>
          <t>ONTW258438</t>
        </is>
      </c>
      <c r="H332" s="55" t="inlineStr">
        <is>
          <t>USD</t>
        </is>
      </c>
      <c r="I332" s="56" t="n">
        <v>4583</v>
      </c>
      <c r="J332" s="56" t="n">
        <v>0</v>
      </c>
      <c r="K332" s="56" t="n">
        <v>0</v>
      </c>
    </row>
    <row r="333" ht="15" customHeight="1" s="43">
      <c r="A333" s="54" t="n">
        <v>45806</v>
      </c>
      <c r="B333" s="55" t="inlineStr">
        <is>
          <t>2025-05</t>
        </is>
      </c>
      <c r="C333" s="55" t="inlineStr">
        <is>
          <t>CL001235</t>
        </is>
      </c>
      <c r="D333" s="55" t="inlineStr">
        <is>
          <t>ABC INC</t>
        </is>
      </c>
      <c r="E333" s="55" t="inlineStr">
        <is>
          <t>Invoiced</t>
        </is>
      </c>
      <c r="F333" s="55" t="inlineStr">
        <is>
          <t>MAURICIO GONZALEZ</t>
        </is>
      </c>
      <c r="G333" s="55" t="inlineStr">
        <is>
          <t>ONTW258437</t>
        </is>
      </c>
      <c r="H333" s="55" t="inlineStr">
        <is>
          <t>COP</t>
        </is>
      </c>
      <c r="I333" s="56" t="n">
        <v>483.15</v>
      </c>
      <c r="J333" s="56" t="n">
        <v>0</v>
      </c>
      <c r="K333" s="56" t="n">
        <v>0</v>
      </c>
    </row>
    <row r="334" ht="15" customHeight="1" s="43">
      <c r="A334" s="54" t="n">
        <v>45810</v>
      </c>
      <c r="B334" s="55" t="inlineStr">
        <is>
          <t>2025-06</t>
        </is>
      </c>
      <c r="C334" s="55" t="inlineStr">
        <is>
          <t>CL001235</t>
        </is>
      </c>
      <c r="D334" s="55" t="inlineStr">
        <is>
          <t>ABC INC</t>
        </is>
      </c>
      <c r="E334" s="55" t="inlineStr">
        <is>
          <t>Payment_Cashflow</t>
        </is>
      </c>
      <c r="F334" s="55" t="n"/>
      <c r="G334" s="55" t="n"/>
      <c r="H334" s="55" t="n"/>
      <c r="I334" s="56" t="n">
        <v>0</v>
      </c>
      <c r="J334" s="56" t="n">
        <v>0</v>
      </c>
      <c r="K334" s="56" t="n">
        <v>5882.63</v>
      </c>
    </row>
    <row r="335" ht="15" customHeight="1" s="43">
      <c r="A335" s="54" t="n">
        <v>45817</v>
      </c>
      <c r="B335" s="55" t="inlineStr">
        <is>
          <t>2025-06</t>
        </is>
      </c>
      <c r="C335" s="55" t="inlineStr">
        <is>
          <t>CL001235</t>
        </is>
      </c>
      <c r="D335" s="55" t="inlineStr">
        <is>
          <t>ABC INC</t>
        </is>
      </c>
      <c r="E335" s="55" t="inlineStr">
        <is>
          <t>Invoiced</t>
        </is>
      </c>
      <c r="F335" s="55" t="n"/>
      <c r="G335" s="55" t="inlineStr">
        <is>
          <t>OMF016326</t>
        </is>
      </c>
      <c r="H335" s="55" t="inlineStr">
        <is>
          <t>USD</t>
        </is>
      </c>
      <c r="I335" s="56" t="n">
        <v>203</v>
      </c>
      <c r="J335" s="56" t="n">
        <v>0</v>
      </c>
      <c r="K335" s="56" t="n">
        <v>0</v>
      </c>
    </row>
    <row r="336" ht="15" customHeight="1" s="43">
      <c r="A336" s="54" t="n">
        <v>45818</v>
      </c>
      <c r="B336" s="55" t="inlineStr">
        <is>
          <t>2025-06</t>
        </is>
      </c>
      <c r="C336" s="55" t="inlineStr">
        <is>
          <t>CL001235</t>
        </is>
      </c>
      <c r="D336" s="55" t="inlineStr">
        <is>
          <t>ABC INC</t>
        </is>
      </c>
      <c r="E336" s="55" t="inlineStr">
        <is>
          <t>Payment_Cashflow</t>
        </is>
      </c>
      <c r="F336" s="55" t="n"/>
      <c r="G336" s="55" t="n"/>
      <c r="H336" s="55" t="n"/>
      <c r="I336" s="56" t="n">
        <v>0</v>
      </c>
      <c r="J336" s="56" t="n">
        <v>0</v>
      </c>
      <c r="K336" s="56" t="n">
        <v>203</v>
      </c>
    </row>
    <row r="337" ht="15" customHeight="1" s="43">
      <c r="A337" s="54" t="n">
        <v>45821</v>
      </c>
      <c r="B337" s="55" t="inlineStr">
        <is>
          <t>2025-06</t>
        </is>
      </c>
      <c r="C337" s="55" t="inlineStr">
        <is>
          <t>CL001235</t>
        </is>
      </c>
      <c r="D337" s="55" t="inlineStr">
        <is>
          <t>ABC INC</t>
        </is>
      </c>
      <c r="E337" s="55" t="inlineStr">
        <is>
          <t>Invoiced</t>
        </is>
      </c>
      <c r="F337" s="55" t="inlineStr">
        <is>
          <t>MAURICIO GONZALEZ</t>
        </is>
      </c>
      <c r="G337" s="55" t="inlineStr">
        <is>
          <t>ONTW267349</t>
        </is>
      </c>
      <c r="H337" s="55" t="inlineStr">
        <is>
          <t>COP</t>
        </is>
      </c>
      <c r="I337" s="56" t="n">
        <v>478.72</v>
      </c>
      <c r="J337" s="56" t="n">
        <v>0</v>
      </c>
      <c r="K337" s="56" t="n">
        <v>0</v>
      </c>
    </row>
    <row r="338" ht="15" customHeight="1" s="43">
      <c r="A338" s="54" t="n">
        <v>45821</v>
      </c>
      <c r="B338" s="55" t="inlineStr">
        <is>
          <t>2025-06</t>
        </is>
      </c>
      <c r="C338" s="55" t="inlineStr">
        <is>
          <t>CL001235</t>
        </is>
      </c>
      <c r="D338" s="55" t="inlineStr">
        <is>
          <t>ABC INC</t>
        </is>
      </c>
      <c r="E338" s="55" t="inlineStr">
        <is>
          <t>Invoiced</t>
        </is>
      </c>
      <c r="F338" s="55" t="inlineStr">
        <is>
          <t>MARÍA DEL MAR LOPEZ TASCÓN</t>
        </is>
      </c>
      <c r="G338" s="55" t="inlineStr">
        <is>
          <t>ONTW267350</t>
        </is>
      </c>
      <c r="H338" s="55" t="inlineStr">
        <is>
          <t>USD</t>
        </is>
      </c>
      <c r="I338" s="56" t="n">
        <v>500</v>
      </c>
      <c r="J338" s="56" t="n">
        <v>0</v>
      </c>
      <c r="K338" s="56" t="n">
        <v>0</v>
      </c>
    </row>
    <row r="339" ht="15" customHeight="1" s="43">
      <c r="A339" s="54" t="n">
        <v>45821</v>
      </c>
      <c r="B339" s="55" t="inlineStr">
        <is>
          <t>2025-06</t>
        </is>
      </c>
      <c r="C339" s="55" t="inlineStr">
        <is>
          <t>CL001235</t>
        </is>
      </c>
      <c r="D339" s="55" t="inlineStr">
        <is>
          <t>ABC INC</t>
        </is>
      </c>
      <c r="E339" s="55" t="inlineStr">
        <is>
          <t>Invoiced</t>
        </is>
      </c>
      <c r="F339" s="55" t="inlineStr">
        <is>
          <t>ERICK MEDINA OCHOA</t>
        </is>
      </c>
      <c r="G339" s="55" t="inlineStr">
        <is>
          <t>ONTW267351</t>
        </is>
      </c>
      <c r="H339" s="55" t="inlineStr">
        <is>
          <t>MXN</t>
        </is>
      </c>
      <c r="I339" s="56" t="n">
        <v>661.0599999999999</v>
      </c>
      <c r="J339" s="56" t="n">
        <v>0</v>
      </c>
      <c r="K339" s="56" t="n">
        <v>0</v>
      </c>
    </row>
    <row r="340" ht="15" customHeight="1" s="43">
      <c r="A340" s="54" t="n">
        <v>45821</v>
      </c>
      <c r="B340" s="55" t="inlineStr">
        <is>
          <t>2025-06</t>
        </is>
      </c>
      <c r="C340" s="55" t="inlineStr">
        <is>
          <t>CL001235</t>
        </is>
      </c>
      <c r="D340" s="55" t="inlineStr">
        <is>
          <t>ABC INC</t>
        </is>
      </c>
      <c r="E340" s="55" t="inlineStr">
        <is>
          <t>Invoiced</t>
        </is>
      </c>
      <c r="F340" s="55" t="n"/>
      <c r="G340" s="55" t="inlineStr">
        <is>
          <t>ONTF020775</t>
        </is>
      </c>
      <c r="H340" s="55" t="inlineStr">
        <is>
          <t>USD</t>
        </is>
      </c>
      <c r="I340" s="56" t="n">
        <v>94.09</v>
      </c>
      <c r="J340" s="56" t="n">
        <v>0</v>
      </c>
      <c r="K340" s="56" t="n">
        <v>0</v>
      </c>
    </row>
    <row r="341" ht="15" customHeight="1" s="43">
      <c r="A341" s="54" t="n">
        <v>45825</v>
      </c>
      <c r="B341" s="55" t="inlineStr">
        <is>
          <t>2025-06</t>
        </is>
      </c>
      <c r="C341" s="55" t="inlineStr">
        <is>
          <t>CL001235</t>
        </is>
      </c>
      <c r="D341" s="55" t="inlineStr">
        <is>
          <t>ABC INC</t>
        </is>
      </c>
      <c r="E341" s="55" t="inlineStr">
        <is>
          <t>Payment_Cashflow</t>
        </is>
      </c>
      <c r="F341" s="55" t="n"/>
      <c r="G341" s="55" t="n"/>
      <c r="H341" s="55" t="n"/>
      <c r="I341" s="56" t="n">
        <v>0</v>
      </c>
      <c r="J341" s="56" t="n">
        <v>0</v>
      </c>
      <c r="K341" s="56" t="n">
        <v>1733.87</v>
      </c>
    </row>
    <row r="342" ht="15" customHeight="1" s="43">
      <c r="A342" s="54" t="n">
        <v>45838</v>
      </c>
      <c r="B342" s="55" t="inlineStr">
        <is>
          <t>2025-06</t>
        </is>
      </c>
      <c r="C342" s="55" t="inlineStr">
        <is>
          <t>CL001235</t>
        </is>
      </c>
      <c r="D342" s="55" t="inlineStr">
        <is>
          <t>ABC INC</t>
        </is>
      </c>
      <c r="E342" s="55" t="inlineStr">
        <is>
          <t>Invoiced</t>
        </is>
      </c>
      <c r="F342" s="55" t="n"/>
      <c r="G342" s="55" t="inlineStr">
        <is>
          <t>ONTF021568</t>
        </is>
      </c>
      <c r="H342" s="55" t="inlineStr">
        <is>
          <t>USD</t>
        </is>
      </c>
      <c r="I342" s="56" t="n">
        <v>139.83</v>
      </c>
      <c r="J342" s="56" t="n">
        <v>0</v>
      </c>
      <c r="K342" s="56" t="n">
        <v>0</v>
      </c>
    </row>
    <row r="343" ht="15" customHeight="1" s="43">
      <c r="A343" s="54" t="n">
        <v>45838</v>
      </c>
      <c r="B343" s="55" t="inlineStr">
        <is>
          <t>2025-06</t>
        </is>
      </c>
      <c r="C343" s="55" t="inlineStr">
        <is>
          <t>CL001235</t>
        </is>
      </c>
      <c r="D343" s="55" t="inlineStr">
        <is>
          <t>ABC INC</t>
        </is>
      </c>
      <c r="E343" s="55" t="inlineStr">
        <is>
          <t>Invoiced</t>
        </is>
      </c>
      <c r="F343" s="55" t="inlineStr">
        <is>
          <t>ERICK MEDINA OCHOA</t>
        </is>
      </c>
      <c r="G343" s="55" t="inlineStr">
        <is>
          <t>ONTW279773</t>
        </is>
      </c>
      <c r="H343" s="55" t="inlineStr">
        <is>
          <t>MXN</t>
        </is>
      </c>
      <c r="I343" s="56" t="n">
        <v>907.74</v>
      </c>
      <c r="J343" s="56" t="n">
        <v>0</v>
      </c>
      <c r="K343" s="56" t="n">
        <v>0</v>
      </c>
    </row>
    <row r="344" ht="15" customHeight="1" s="43">
      <c r="A344" s="54" t="n">
        <v>45838</v>
      </c>
      <c r="B344" s="55" t="inlineStr">
        <is>
          <t>2025-06</t>
        </is>
      </c>
      <c r="C344" s="55" t="inlineStr">
        <is>
          <t>CL001235</t>
        </is>
      </c>
      <c r="D344" s="55" t="inlineStr">
        <is>
          <t>ABC INC</t>
        </is>
      </c>
      <c r="E344" s="55" t="inlineStr">
        <is>
          <t>Invoiced</t>
        </is>
      </c>
      <c r="F344" s="55" t="inlineStr">
        <is>
          <t>MARÍA DEL MAR LOPEZ TASCÓN</t>
        </is>
      </c>
      <c r="G344" s="55" t="inlineStr">
        <is>
          <t>ONTW279772</t>
        </is>
      </c>
      <c r="H344" s="55" t="inlineStr">
        <is>
          <t>USD</t>
        </is>
      </c>
      <c r="I344" s="56" t="n">
        <v>3386</v>
      </c>
      <c r="J344" s="56" t="n">
        <v>0</v>
      </c>
      <c r="K344" s="56" t="n">
        <v>0</v>
      </c>
    </row>
    <row r="345" ht="15" customHeight="1" s="43">
      <c r="A345" s="54" t="n">
        <v>45838</v>
      </c>
      <c r="B345" s="55" t="inlineStr">
        <is>
          <t>2025-06</t>
        </is>
      </c>
      <c r="C345" s="55" t="inlineStr">
        <is>
          <t>CL001235</t>
        </is>
      </c>
      <c r="D345" s="55" t="inlineStr">
        <is>
          <t>ABC INC</t>
        </is>
      </c>
      <c r="E345" s="55" t="inlineStr">
        <is>
          <t>Invoiced</t>
        </is>
      </c>
      <c r="F345" s="55" t="inlineStr">
        <is>
          <t>MAURICIO GONZALEZ</t>
        </is>
      </c>
      <c r="G345" s="55" t="inlineStr">
        <is>
          <t>ONTW279771</t>
        </is>
      </c>
      <c r="H345" s="55" t="inlineStr">
        <is>
          <t>COP</t>
        </is>
      </c>
      <c r="I345" s="56" t="n">
        <v>491.86</v>
      </c>
      <c r="J345" s="56" t="n">
        <v>0</v>
      </c>
      <c r="K345" s="56" t="n">
        <v>0</v>
      </c>
    </row>
    <row r="346" ht="15" customHeight="1" s="43">
      <c r="A346" s="54" t="n">
        <v>45840</v>
      </c>
      <c r="B346" s="55" t="inlineStr">
        <is>
          <t>2025-07</t>
        </is>
      </c>
      <c r="C346" s="55" t="inlineStr">
        <is>
          <t>CL001235</t>
        </is>
      </c>
      <c r="D346" s="55" t="inlineStr">
        <is>
          <t>ABC INC</t>
        </is>
      </c>
      <c r="E346" s="55" t="inlineStr">
        <is>
          <t>Payment_Cashflow</t>
        </is>
      </c>
      <c r="F346" s="55" t="n"/>
      <c r="G346" s="55" t="n"/>
      <c r="H346" s="55" t="n"/>
      <c r="I346" s="56" t="n">
        <v>0</v>
      </c>
      <c r="J346" s="56" t="n">
        <v>0</v>
      </c>
      <c r="K346" s="56" t="n">
        <v>6165.8</v>
      </c>
    </row>
    <row r="347" ht="15" customHeight="1" s="43">
      <c r="A347" s="54" t="n">
        <v>45845</v>
      </c>
      <c r="B347" s="55" t="inlineStr">
        <is>
          <t>2025-07</t>
        </is>
      </c>
      <c r="C347" s="55" t="inlineStr">
        <is>
          <t>CL001235</t>
        </is>
      </c>
      <c r="D347" s="55" t="inlineStr">
        <is>
          <t>ABC INC</t>
        </is>
      </c>
      <c r="E347" s="55" t="inlineStr">
        <is>
          <t>Invoiced</t>
        </is>
      </c>
      <c r="F347" s="55" t="inlineStr">
        <is>
          <t>MAURICIO GONZALEZ</t>
        </is>
      </c>
      <c r="G347" s="55" t="inlineStr">
        <is>
          <t>ONTW283693</t>
        </is>
      </c>
      <c r="H347" s="55" t="inlineStr">
        <is>
          <t>COP</t>
        </is>
      </c>
      <c r="I347" s="56" t="n">
        <v>497.73</v>
      </c>
      <c r="J347" s="56" t="n">
        <v>0</v>
      </c>
      <c r="K347" s="56" t="n">
        <v>0</v>
      </c>
    </row>
    <row r="348" ht="15" customHeight="1" s="43">
      <c r="A348" s="54" t="n">
        <v>45845</v>
      </c>
      <c r="B348" s="55" t="inlineStr">
        <is>
          <t>2025-07</t>
        </is>
      </c>
      <c r="C348" s="55" t="inlineStr">
        <is>
          <t>CL001235</t>
        </is>
      </c>
      <c r="D348" s="55" t="inlineStr">
        <is>
          <t>ABC INC</t>
        </is>
      </c>
      <c r="E348" s="55" t="inlineStr">
        <is>
          <t>Invoiced</t>
        </is>
      </c>
      <c r="F348" s="55" t="n"/>
      <c r="G348" s="55" t="inlineStr">
        <is>
          <t>ONTF021817</t>
        </is>
      </c>
      <c r="H348" s="55" t="inlineStr">
        <is>
          <t>USD</t>
        </is>
      </c>
      <c r="I348" s="56" t="n">
        <v>75.7</v>
      </c>
      <c r="J348" s="56" t="n">
        <v>0</v>
      </c>
      <c r="K348" s="56" t="n">
        <v>0</v>
      </c>
    </row>
    <row r="349" ht="15" customHeight="1" s="43">
      <c r="A349" s="54" t="n">
        <v>45845</v>
      </c>
      <c r="B349" s="55" t="inlineStr">
        <is>
          <t>2025-07</t>
        </is>
      </c>
      <c r="C349" s="55" t="inlineStr">
        <is>
          <t>CL001235</t>
        </is>
      </c>
      <c r="D349" s="55" t="inlineStr">
        <is>
          <t>ABC INC</t>
        </is>
      </c>
      <c r="E349" s="55" t="inlineStr">
        <is>
          <t>Invoiced</t>
        </is>
      </c>
      <c r="F349" s="55" t="inlineStr">
        <is>
          <t>ERICK MEDINA OCHOA</t>
        </is>
      </c>
      <c r="G349" s="55" t="inlineStr">
        <is>
          <t>ONTW283694</t>
        </is>
      </c>
      <c r="H349" s="55" t="inlineStr">
        <is>
          <t>MXN</t>
        </is>
      </c>
      <c r="I349" s="56" t="n">
        <v>666.9400000000001</v>
      </c>
      <c r="J349" s="56" t="n">
        <v>0</v>
      </c>
      <c r="K349" s="56" t="n">
        <v>0</v>
      </c>
    </row>
    <row r="350" ht="15" customHeight="1" s="43">
      <c r="A350" s="54" t="n">
        <v>45847</v>
      </c>
      <c r="B350" s="55" t="inlineStr">
        <is>
          <t>2025-07</t>
        </is>
      </c>
      <c r="C350" s="55" t="inlineStr">
        <is>
          <t>CL001235</t>
        </is>
      </c>
      <c r="D350" s="55" t="inlineStr">
        <is>
          <t>ABC INC</t>
        </is>
      </c>
      <c r="E350" s="55" t="inlineStr">
        <is>
          <t>Invoiced</t>
        </is>
      </c>
      <c r="F350" s="55" t="n"/>
      <c r="G350" s="55" t="inlineStr">
        <is>
          <t>OMF017368</t>
        </is>
      </c>
      <c r="H350" s="55" t="inlineStr">
        <is>
          <t>USD</t>
        </is>
      </c>
      <c r="I350" s="56" t="n">
        <v>157.91</v>
      </c>
      <c r="J350" s="56" t="n">
        <v>0</v>
      </c>
      <c r="K350" s="56" t="n">
        <v>0</v>
      </c>
    </row>
    <row r="351" ht="15" customHeight="1" s="43">
      <c r="A351" s="54" t="n">
        <v>45848</v>
      </c>
      <c r="B351" s="55" t="inlineStr">
        <is>
          <t>2025-07</t>
        </is>
      </c>
      <c r="C351" s="55" t="inlineStr">
        <is>
          <t>CL001235</t>
        </is>
      </c>
      <c r="D351" s="55" t="inlineStr">
        <is>
          <t>ABC INC</t>
        </is>
      </c>
      <c r="E351" s="55" t="inlineStr">
        <is>
          <t>Payment_Cashflow</t>
        </is>
      </c>
      <c r="F351" s="55" t="n"/>
      <c r="G351" s="55" t="n"/>
      <c r="H351" s="55" t="n"/>
      <c r="I351" s="56" t="n">
        <v>0</v>
      </c>
      <c r="J351" s="56" t="n">
        <v>0</v>
      </c>
      <c r="K351" s="56" t="n">
        <v>157.91</v>
      </c>
    </row>
    <row r="352" ht="15" customHeight="1" s="43">
      <c r="A352" s="54" t="n">
        <v>45859</v>
      </c>
      <c r="B352" s="55" t="inlineStr">
        <is>
          <t>2025-07</t>
        </is>
      </c>
      <c r="C352" s="55" t="inlineStr">
        <is>
          <t>CL001235</t>
        </is>
      </c>
      <c r="D352" s="55" t="inlineStr">
        <is>
          <t>ABC INC</t>
        </is>
      </c>
      <c r="E352" s="55" t="inlineStr">
        <is>
          <t>Payment_Cashflow</t>
        </is>
      </c>
      <c r="F352" s="55" t="n"/>
      <c r="G352" s="55" t="n"/>
      <c r="H352" s="55" t="n"/>
      <c r="I352" s="56" t="n">
        <v>0</v>
      </c>
      <c r="J352" s="56" t="n">
        <v>0</v>
      </c>
      <c r="K352" s="56" t="n">
        <v>426</v>
      </c>
    </row>
    <row r="353" ht="15" customHeight="1" s="43">
      <c r="A353" s="54" t="n">
        <v>45861</v>
      </c>
      <c r="B353" s="55" t="inlineStr">
        <is>
          <t>2025-07</t>
        </is>
      </c>
      <c r="C353" s="55" t="inlineStr">
        <is>
          <t>CL001235</t>
        </is>
      </c>
      <c r="D353" s="55" t="inlineStr">
        <is>
          <t>ABC INC</t>
        </is>
      </c>
      <c r="E353" s="55" t="inlineStr">
        <is>
          <t>Invoiced</t>
        </is>
      </c>
      <c r="F353" s="55" t="n"/>
      <c r="G353" s="55" t="inlineStr">
        <is>
          <t>ONTF022514</t>
        </is>
      </c>
      <c r="H353" s="55" t="inlineStr">
        <is>
          <t>USD</t>
        </is>
      </c>
      <c r="I353" s="56" t="n">
        <v>26</v>
      </c>
      <c r="J353" s="56" t="n">
        <v>0</v>
      </c>
      <c r="K353" s="56" t="n">
        <v>0</v>
      </c>
    </row>
    <row r="354" ht="15" customHeight="1" s="43">
      <c r="A354" s="54" t="n">
        <v>45861</v>
      </c>
      <c r="B354" s="55" t="inlineStr">
        <is>
          <t>2025-07</t>
        </is>
      </c>
      <c r="C354" s="55" t="inlineStr">
        <is>
          <t>CL001235</t>
        </is>
      </c>
      <c r="D354" s="55" t="inlineStr">
        <is>
          <t>ABC INC</t>
        </is>
      </c>
      <c r="E354" s="55" t="inlineStr">
        <is>
          <t>Invoiced</t>
        </is>
      </c>
      <c r="F354" s="55" t="inlineStr">
        <is>
          <t>CAMILA VIZCAYA</t>
        </is>
      </c>
      <c r="G354" s="55" t="inlineStr">
        <is>
          <t>ONTW292668</t>
        </is>
      </c>
      <c r="H354" s="55" t="inlineStr">
        <is>
          <t>USD</t>
        </is>
      </c>
      <c r="I354" s="56" t="n">
        <v>400</v>
      </c>
      <c r="J354" s="56" t="n">
        <v>0</v>
      </c>
      <c r="K354" s="56" t="n">
        <v>0</v>
      </c>
    </row>
    <row r="355" ht="15" customHeight="1" s="43">
      <c r="A355" s="54" t="n">
        <v>45870</v>
      </c>
      <c r="B355" s="55" t="inlineStr">
        <is>
          <t>2025-08</t>
        </is>
      </c>
      <c r="C355" s="55" t="inlineStr">
        <is>
          <t>CL001235</t>
        </is>
      </c>
      <c r="D355" s="55" t="inlineStr">
        <is>
          <t>ABC INC</t>
        </is>
      </c>
      <c r="E355" s="55" t="inlineStr">
        <is>
          <t>Invoiced</t>
        </is>
      </c>
      <c r="F355" s="55" t="n"/>
      <c r="G355" s="55" t="inlineStr">
        <is>
          <t>ONTF023339</t>
        </is>
      </c>
      <c r="H355" s="55" t="inlineStr">
        <is>
          <t>USD</t>
        </is>
      </c>
      <c r="I355" s="56" t="n">
        <v>139.62</v>
      </c>
      <c r="J355" s="56" t="n">
        <v>0</v>
      </c>
      <c r="K355" s="56" t="n">
        <v>0</v>
      </c>
    </row>
    <row r="356" ht="15" customHeight="1" s="43">
      <c r="A356" s="54" t="n">
        <v>45870</v>
      </c>
      <c r="B356" s="55" t="inlineStr">
        <is>
          <t>2025-08</t>
        </is>
      </c>
      <c r="C356" s="55" t="inlineStr">
        <is>
          <t>CL001235</t>
        </is>
      </c>
      <c r="D356" s="55" t="inlineStr">
        <is>
          <t>ABC INC</t>
        </is>
      </c>
      <c r="E356" s="55" t="inlineStr">
        <is>
          <t>Invoiced</t>
        </is>
      </c>
      <c r="F356" s="55" t="inlineStr">
        <is>
          <t>ERICK MEDINA OCHOA</t>
        </is>
      </c>
      <c r="G356" s="55" t="inlineStr">
        <is>
          <t>ONTW306251</t>
        </is>
      </c>
      <c r="H356" s="55" t="inlineStr">
        <is>
          <t>MXN</t>
        </is>
      </c>
      <c r="I356" s="56" t="n">
        <v>1427.44</v>
      </c>
      <c r="J356" s="56" t="n">
        <v>0</v>
      </c>
      <c r="K356" s="56" t="n">
        <v>0</v>
      </c>
    </row>
    <row r="357" ht="15" customHeight="1" s="43">
      <c r="A357" s="54" t="n">
        <v>45870</v>
      </c>
      <c r="B357" s="55" t="inlineStr">
        <is>
          <t>2025-08</t>
        </is>
      </c>
      <c r="C357" s="55" t="inlineStr">
        <is>
          <t>CL001235</t>
        </is>
      </c>
      <c r="D357" s="55" t="inlineStr">
        <is>
          <t>ABC INC</t>
        </is>
      </c>
      <c r="E357" s="55" t="inlineStr">
        <is>
          <t>Invoiced</t>
        </is>
      </c>
      <c r="F357" s="55" t="inlineStr">
        <is>
          <t>MAURICIO GONZALEZ</t>
        </is>
      </c>
      <c r="G357" s="55" t="inlineStr">
        <is>
          <t>ONTW306250</t>
        </is>
      </c>
      <c r="H357" s="55" t="inlineStr">
        <is>
          <t>COP</t>
        </is>
      </c>
      <c r="I357" s="56" t="n">
        <v>489.79</v>
      </c>
      <c r="J357" s="56" t="n">
        <v>0</v>
      </c>
      <c r="K357" s="56" t="n">
        <v>0</v>
      </c>
    </row>
    <row r="358" ht="15" customHeight="1" s="43">
      <c r="A358" s="54" t="n">
        <v>45874</v>
      </c>
      <c r="B358" s="55" t="inlineStr">
        <is>
          <t>2025-08</t>
        </is>
      </c>
      <c r="C358" s="55" t="inlineStr">
        <is>
          <t>CL001235</t>
        </is>
      </c>
      <c r="D358" s="55" t="inlineStr">
        <is>
          <t>ABC INC</t>
        </is>
      </c>
      <c r="E358" s="55" t="inlineStr">
        <is>
          <t>Payment_Cashflow</t>
        </is>
      </c>
      <c r="F358" s="55" t="n"/>
      <c r="G358" s="55" t="n"/>
      <c r="H358" s="55" t="n"/>
      <c r="I358" s="56" t="n">
        <v>0</v>
      </c>
      <c r="J358" s="56" t="n">
        <v>0</v>
      </c>
      <c r="K358" s="56" t="n">
        <v>2056.85</v>
      </c>
    </row>
    <row r="359" ht="15" customHeight="1" s="43">
      <c r="A359" s="54" t="n">
        <v>45875</v>
      </c>
      <c r="B359" s="55" t="inlineStr">
        <is>
          <t>2025-08</t>
        </is>
      </c>
      <c r="C359" s="55" t="inlineStr">
        <is>
          <t>CL001235</t>
        </is>
      </c>
      <c r="D359" s="55" t="inlineStr">
        <is>
          <t>ABC INC</t>
        </is>
      </c>
      <c r="E359" s="55" t="inlineStr">
        <is>
          <t>Payment_Cashflow</t>
        </is>
      </c>
      <c r="F359" s="55" t="n"/>
      <c r="G359" s="55" t="n"/>
      <c r="H359" s="55" t="n"/>
      <c r="I359" s="56" t="n">
        <v>0</v>
      </c>
      <c r="J359" s="56" t="n">
        <v>0</v>
      </c>
      <c r="K359" s="56" t="n">
        <v>639</v>
      </c>
    </row>
    <row r="360" ht="15" customHeight="1" s="43">
      <c r="A360" s="54" t="n">
        <v>45877</v>
      </c>
      <c r="B360" s="55" t="inlineStr">
        <is>
          <t>2025-08</t>
        </is>
      </c>
      <c r="C360" s="55" t="inlineStr">
        <is>
          <t>CL001235</t>
        </is>
      </c>
      <c r="D360" s="55" t="inlineStr">
        <is>
          <t>ABC INC</t>
        </is>
      </c>
      <c r="E360" s="55" t="inlineStr">
        <is>
          <t>Invoiced</t>
        </is>
      </c>
      <c r="F360" s="55" t="n"/>
      <c r="G360" s="55" t="inlineStr">
        <is>
          <t>ONTF023523</t>
        </is>
      </c>
      <c r="H360" s="55" t="inlineStr">
        <is>
          <t>USD</t>
        </is>
      </c>
      <c r="I360" s="56" t="n">
        <v>39</v>
      </c>
      <c r="J360" s="56" t="n">
        <v>0</v>
      </c>
      <c r="K360" s="56" t="n">
        <v>0</v>
      </c>
    </row>
    <row r="361" ht="15" customHeight="1" s="43">
      <c r="A361" s="54" t="n">
        <v>45877</v>
      </c>
      <c r="B361" s="55" t="inlineStr">
        <is>
          <t>2025-08</t>
        </is>
      </c>
      <c r="C361" s="55" t="inlineStr">
        <is>
          <t>CL001235</t>
        </is>
      </c>
      <c r="D361" s="55" t="inlineStr">
        <is>
          <t>ABC INC</t>
        </is>
      </c>
      <c r="E361" s="55" t="inlineStr">
        <is>
          <t>Invoiced</t>
        </is>
      </c>
      <c r="F361" s="55" t="inlineStr">
        <is>
          <t>CAMILA VIZCAYA</t>
        </is>
      </c>
      <c r="G361" s="55" t="inlineStr">
        <is>
          <t>ONTW309103</t>
        </is>
      </c>
      <c r="H361" s="55" t="inlineStr">
        <is>
          <t>USD</t>
        </is>
      </c>
      <c r="I361" s="56" t="n">
        <v>600</v>
      </c>
      <c r="J361" s="56" t="n">
        <v>0</v>
      </c>
      <c r="K361" s="56" t="n">
        <v>0</v>
      </c>
    </row>
    <row r="362" ht="15" customHeight="1" s="43">
      <c r="A362" s="54" t="n">
        <v>45878</v>
      </c>
      <c r="B362" s="55" t="inlineStr">
        <is>
          <t>2025-08</t>
        </is>
      </c>
      <c r="C362" s="55" t="inlineStr">
        <is>
          <t>CL001235</t>
        </is>
      </c>
      <c r="D362" s="55" t="inlineStr">
        <is>
          <t>ABC INC</t>
        </is>
      </c>
      <c r="E362" s="55" t="inlineStr">
        <is>
          <t>Invoiced</t>
        </is>
      </c>
      <c r="F362" s="55" t="n"/>
      <c r="G362" s="55" t="inlineStr">
        <is>
          <t>OMF018440</t>
        </is>
      </c>
      <c r="H362" s="55" t="inlineStr">
        <is>
          <t>USD</t>
        </is>
      </c>
      <c r="I362" s="56" t="n">
        <v>87</v>
      </c>
      <c r="J362" s="56" t="n">
        <v>0</v>
      </c>
      <c r="K362" s="56" t="n">
        <v>0</v>
      </c>
    </row>
    <row r="363" ht="15" customHeight="1" s="43">
      <c r="A363" s="54" t="n">
        <v>45881</v>
      </c>
      <c r="B363" s="55" t="inlineStr">
        <is>
          <t>2025-08</t>
        </is>
      </c>
      <c r="C363" s="55" t="inlineStr">
        <is>
          <t>CL001235</t>
        </is>
      </c>
      <c r="D363" s="55" t="inlineStr">
        <is>
          <t>ABC INC</t>
        </is>
      </c>
      <c r="E363" s="55" t="inlineStr">
        <is>
          <t>Payment_Cashflow</t>
        </is>
      </c>
      <c r="F363" s="55" t="n"/>
      <c r="G363" s="55" t="n"/>
      <c r="H363" s="55" t="n"/>
      <c r="I363" s="56" t="n">
        <v>0</v>
      </c>
      <c r="J363" s="56" t="n">
        <v>0</v>
      </c>
      <c r="K363" s="56" t="n">
        <v>1459.58</v>
      </c>
    </row>
    <row r="364" ht="15" customHeight="1" s="43">
      <c r="A364" s="54" t="n">
        <v>45883</v>
      </c>
      <c r="B364" s="55" t="inlineStr">
        <is>
          <t>2025-08</t>
        </is>
      </c>
      <c r="C364" s="55" t="inlineStr">
        <is>
          <t>CL001235</t>
        </is>
      </c>
      <c r="D364" s="55" t="inlineStr">
        <is>
          <t>ABC INC</t>
        </is>
      </c>
      <c r="E364" s="55" t="inlineStr">
        <is>
          <t>Invoiced</t>
        </is>
      </c>
      <c r="F364" s="55" t="inlineStr">
        <is>
          <t>ERICK MEDINA OCHOA</t>
        </is>
      </c>
      <c r="G364" s="55" t="inlineStr">
        <is>
          <t>ONTW311285</t>
        </is>
      </c>
      <c r="H364" s="55" t="inlineStr">
        <is>
          <t>MXN</t>
        </is>
      </c>
      <c r="I364" s="56" t="n">
        <v>672.9</v>
      </c>
      <c r="J364" s="56" t="n">
        <v>0</v>
      </c>
      <c r="K364" s="56" t="n">
        <v>0</v>
      </c>
    </row>
    <row r="365" ht="15" customHeight="1" s="43">
      <c r="A365" s="54" t="n">
        <v>45883</v>
      </c>
      <c r="B365" s="55" t="inlineStr">
        <is>
          <t>2025-08</t>
        </is>
      </c>
      <c r="C365" s="55" t="inlineStr">
        <is>
          <t>CL001235</t>
        </is>
      </c>
      <c r="D365" s="55" t="inlineStr">
        <is>
          <t>ABC INC</t>
        </is>
      </c>
      <c r="E365" s="55" t="inlineStr">
        <is>
          <t>Invoiced</t>
        </is>
      </c>
      <c r="F365" s="55" t="inlineStr">
        <is>
          <t>MAURICIO GONZALEZ</t>
        </is>
      </c>
      <c r="G365" s="55" t="inlineStr">
        <is>
          <t>ONTW311284</t>
        </is>
      </c>
      <c r="H365" s="55" t="inlineStr">
        <is>
          <t>COP</t>
        </is>
      </c>
      <c r="I365" s="56" t="n">
        <v>615.91</v>
      </c>
      <c r="J365" s="56" t="n">
        <v>0</v>
      </c>
      <c r="K365" s="56" t="n">
        <v>0</v>
      </c>
    </row>
    <row r="366" ht="15" customHeight="1" s="43">
      <c r="A366" s="54" t="n">
        <v>45883</v>
      </c>
      <c r="B366" s="55" t="inlineStr">
        <is>
          <t>2025-08</t>
        </is>
      </c>
      <c r="C366" s="55" t="inlineStr">
        <is>
          <t>CL001235</t>
        </is>
      </c>
      <c r="D366" s="55" t="inlineStr">
        <is>
          <t>ABC INC</t>
        </is>
      </c>
      <c r="E366" s="55" t="inlineStr">
        <is>
          <t>Invoiced</t>
        </is>
      </c>
      <c r="F366" s="55" t="n"/>
      <c r="G366" s="55" t="inlineStr">
        <is>
          <t>ONTF023774</t>
        </is>
      </c>
      <c r="H366" s="55" t="inlineStr">
        <is>
          <t>USD</t>
        </is>
      </c>
      <c r="I366" s="56" t="n">
        <v>83.77</v>
      </c>
      <c r="J366" s="56" t="n">
        <v>0</v>
      </c>
      <c r="K366" s="56" t="n">
        <v>0</v>
      </c>
    </row>
    <row r="367" ht="15" customHeight="1" s="43">
      <c r="A367" s="54" t="n">
        <v>45896</v>
      </c>
      <c r="B367" s="55" t="inlineStr">
        <is>
          <t>2025-08</t>
        </is>
      </c>
      <c r="C367" s="55" t="inlineStr">
        <is>
          <t>CL001235</t>
        </is>
      </c>
      <c r="D367" s="55" t="inlineStr">
        <is>
          <t>ABC INC</t>
        </is>
      </c>
      <c r="E367" s="55" t="inlineStr">
        <is>
          <t>Payment_Cashflow</t>
        </is>
      </c>
      <c r="F367" s="55" t="n"/>
      <c r="G367" s="55" t="n"/>
      <c r="H367" s="55" t="n"/>
      <c r="I367" s="56" t="n">
        <v>0</v>
      </c>
      <c r="J367" s="56" t="n">
        <v>0</v>
      </c>
      <c r="K367" s="56" t="n">
        <v>2147.41</v>
      </c>
    </row>
    <row r="368" ht="15" customHeight="1" s="43">
      <c r="A368" s="54" t="n">
        <v>45898</v>
      </c>
      <c r="B368" s="55" t="inlineStr">
        <is>
          <t>2025-08</t>
        </is>
      </c>
      <c r="C368" s="55" t="inlineStr">
        <is>
          <t>CL001235</t>
        </is>
      </c>
      <c r="D368" s="55" t="inlineStr">
        <is>
          <t>ABC INC</t>
        </is>
      </c>
      <c r="E368" s="55" t="inlineStr">
        <is>
          <t>Invoiced</t>
        </is>
      </c>
      <c r="F368" s="55" t="n"/>
      <c r="G368" s="55" t="inlineStr">
        <is>
          <t>ONTF024298</t>
        </is>
      </c>
      <c r="H368" s="55" t="inlineStr">
        <is>
          <t>USD</t>
        </is>
      </c>
      <c r="I368" s="56" t="n">
        <v>131.06</v>
      </c>
      <c r="J368" s="56" t="n">
        <v>0</v>
      </c>
      <c r="K368" s="56" t="n">
        <v>0</v>
      </c>
    </row>
    <row r="369" ht="15" customHeight="1" s="43">
      <c r="A369" s="54" t="n">
        <v>45898</v>
      </c>
      <c r="B369" s="55" t="inlineStr">
        <is>
          <t>2025-08</t>
        </is>
      </c>
      <c r="C369" s="55" t="inlineStr">
        <is>
          <t>CL001235</t>
        </is>
      </c>
      <c r="D369" s="55" t="inlineStr">
        <is>
          <t>ABC INC</t>
        </is>
      </c>
      <c r="E369" s="55" t="inlineStr">
        <is>
          <t>Invoiced</t>
        </is>
      </c>
      <c r="F369" s="55" t="inlineStr">
        <is>
          <t>ERICK MEDINA OCHOA</t>
        </is>
      </c>
      <c r="G369" s="55" t="inlineStr">
        <is>
          <t>ONTW319645</t>
        </is>
      </c>
      <c r="H369" s="55" t="inlineStr">
        <is>
          <t>MXN</t>
        </is>
      </c>
      <c r="I369" s="56" t="n">
        <v>1515.43</v>
      </c>
      <c r="J369" s="56" t="n">
        <v>0</v>
      </c>
      <c r="K369" s="56" t="n">
        <v>0</v>
      </c>
    </row>
    <row r="370" ht="15" customHeight="1" s="43">
      <c r="A370" s="54" t="n">
        <v>45898</v>
      </c>
      <c r="B370" s="55" t="inlineStr">
        <is>
          <t>2025-08</t>
        </is>
      </c>
      <c r="C370" s="55" t="inlineStr">
        <is>
          <t>CL001235</t>
        </is>
      </c>
      <c r="D370" s="55" t="inlineStr">
        <is>
          <t>ABC INC</t>
        </is>
      </c>
      <c r="E370" s="55" t="inlineStr">
        <is>
          <t>Invoiced</t>
        </is>
      </c>
      <c r="F370" s="55" t="inlineStr">
        <is>
          <t>MAURICIO GONZALEZ</t>
        </is>
      </c>
      <c r="G370" s="55" t="inlineStr">
        <is>
          <t>ONTW319644</t>
        </is>
      </c>
      <c r="H370" s="55" t="inlineStr">
        <is>
          <t>COP</t>
        </is>
      </c>
      <c r="I370" s="56" t="n">
        <v>500.92</v>
      </c>
      <c r="J370" s="56" t="n">
        <v>0</v>
      </c>
      <c r="K370" s="56" t="n">
        <v>0</v>
      </c>
    </row>
    <row r="371" ht="15" customHeight="1" s="43">
      <c r="A371" s="54" t="n">
        <v>45904</v>
      </c>
      <c r="B371" s="55" t="inlineStr">
        <is>
          <t>2025-09</t>
        </is>
      </c>
      <c r="C371" s="55" t="inlineStr">
        <is>
          <t>CL001235</t>
        </is>
      </c>
      <c r="D371" s="55" t="inlineStr">
        <is>
          <t>ABC INC</t>
        </is>
      </c>
      <c r="E371" s="55" t="inlineStr">
        <is>
          <t>Payment_Cashflow</t>
        </is>
      </c>
      <c r="F371" s="55" t="n"/>
      <c r="G371" s="55" t="n"/>
      <c r="H371" s="55" t="n"/>
      <c r="I371" s="56" t="n">
        <v>0</v>
      </c>
      <c r="J371" s="56" t="n">
        <v>0</v>
      </c>
      <c r="K371" s="56" t="n">
        <v>639</v>
      </c>
    </row>
    <row r="372" ht="15" customHeight="1" s="43">
      <c r="A372" s="54" t="n">
        <v>45908</v>
      </c>
      <c r="B372" s="55" t="inlineStr">
        <is>
          <t>2025-09</t>
        </is>
      </c>
      <c r="C372" s="55" t="inlineStr">
        <is>
          <t>CL001235</t>
        </is>
      </c>
      <c r="D372" s="55" t="inlineStr">
        <is>
          <t>ABC INC</t>
        </is>
      </c>
      <c r="E372" s="55" t="inlineStr">
        <is>
          <t>Invoiced</t>
        </is>
      </c>
      <c r="F372" s="55" t="n"/>
      <c r="G372" s="55" t="inlineStr">
        <is>
          <t>ONTF024972</t>
        </is>
      </c>
      <c r="H372" s="55" t="inlineStr">
        <is>
          <t>USD</t>
        </is>
      </c>
      <c r="I372" s="56" t="n">
        <v>39</v>
      </c>
      <c r="J372" s="56" t="n">
        <v>0</v>
      </c>
      <c r="K372" s="56" t="n">
        <v>0</v>
      </c>
    </row>
    <row r="373" ht="15" customHeight="1" s="43">
      <c r="A373" s="54" t="n">
        <v>45908</v>
      </c>
      <c r="B373" s="55" t="inlineStr">
        <is>
          <t>2025-09</t>
        </is>
      </c>
      <c r="C373" s="55" t="inlineStr">
        <is>
          <t>CL001235</t>
        </is>
      </c>
      <c r="D373" s="55" t="inlineStr">
        <is>
          <t>ABC INC</t>
        </is>
      </c>
      <c r="E373" s="55" t="inlineStr">
        <is>
          <t>Invoiced</t>
        </is>
      </c>
      <c r="F373" s="55" t="inlineStr">
        <is>
          <t>CAMILA VIZCAYA</t>
        </is>
      </c>
      <c r="G373" s="55" t="inlineStr">
        <is>
          <t>ONTW330957</t>
        </is>
      </c>
      <c r="H373" s="55" t="inlineStr">
        <is>
          <t>USD</t>
        </is>
      </c>
      <c r="I373" s="56" t="n">
        <v>600</v>
      </c>
      <c r="J373" s="56" t="n">
        <v>0</v>
      </c>
      <c r="K373" s="56" t="n">
        <v>0</v>
      </c>
    </row>
    <row r="374" ht="15" customHeight="1" s="43">
      <c r="A374" s="54" t="n">
        <v>45909</v>
      </c>
      <c r="B374" s="55" t="inlineStr">
        <is>
          <t>2025-09</t>
        </is>
      </c>
      <c r="C374" s="55" t="inlineStr">
        <is>
          <t>CL001235</t>
        </is>
      </c>
      <c r="D374" s="55" t="inlineStr">
        <is>
          <t>ABC INC</t>
        </is>
      </c>
      <c r="E374" s="55" t="inlineStr">
        <is>
          <t>Invoiced</t>
        </is>
      </c>
      <c r="F374" s="55" t="n"/>
      <c r="G374" s="55" t="inlineStr">
        <is>
          <t>OMF019515</t>
        </is>
      </c>
      <c r="H374" s="55" t="inlineStr">
        <is>
          <t>USD</t>
        </is>
      </c>
      <c r="I374" s="56" t="n">
        <v>87</v>
      </c>
      <c r="J374" s="56" t="n">
        <v>0</v>
      </c>
      <c r="K374" s="56" t="n">
        <v>0</v>
      </c>
    </row>
    <row r="375" ht="15" customHeight="1" s="43">
      <c r="A375" s="54" t="n">
        <v>45910</v>
      </c>
      <c r="B375" s="55" t="inlineStr">
        <is>
          <t>2025-09</t>
        </is>
      </c>
      <c r="C375" s="55" t="inlineStr">
        <is>
          <t>CL001235</t>
        </is>
      </c>
      <c r="D375" s="55" t="inlineStr">
        <is>
          <t>ABC INC</t>
        </is>
      </c>
      <c r="E375" s="55" t="inlineStr">
        <is>
          <t>Payment_Cashflow</t>
        </is>
      </c>
      <c r="F375" s="55" t="n"/>
      <c r="G375" s="55" t="n"/>
      <c r="H375" s="55" t="n"/>
      <c r="I375" s="56" t="n">
        <v>0</v>
      </c>
      <c r="J375" s="56" t="n">
        <v>0</v>
      </c>
      <c r="K375" s="56" t="n">
        <v>87</v>
      </c>
    </row>
    <row r="376" ht="15" customHeight="1" s="43">
      <c r="A376" s="54" t="n">
        <v>45912</v>
      </c>
      <c r="B376" s="55" t="inlineStr">
        <is>
          <t>2025-09</t>
        </is>
      </c>
      <c r="C376" s="55" t="inlineStr">
        <is>
          <t>CL001235</t>
        </is>
      </c>
      <c r="D376" s="55" t="inlineStr">
        <is>
          <t>ABC INC</t>
        </is>
      </c>
      <c r="E376" s="55" t="inlineStr">
        <is>
          <t>Payment_Cashflow</t>
        </is>
      </c>
      <c r="F376" s="55" t="n"/>
      <c r="G376" s="55" t="n"/>
      <c r="H376" s="55" t="n"/>
      <c r="I376" s="56" t="n">
        <v>0</v>
      </c>
      <c r="J376" s="56" t="n">
        <v>0</v>
      </c>
      <c r="K376" s="56" t="n">
        <v>1253.58</v>
      </c>
    </row>
    <row r="377" ht="15" customHeight="1" s="43">
      <c r="A377" s="54" t="n">
        <v>45916</v>
      </c>
      <c r="B377" s="55" t="inlineStr">
        <is>
          <t>2025-09</t>
        </is>
      </c>
      <c r="C377" s="55" t="inlineStr">
        <is>
          <t>CL001235</t>
        </is>
      </c>
      <c r="D377" s="55" t="inlineStr">
        <is>
          <t>ABC INC</t>
        </is>
      </c>
      <c r="E377" s="55" t="inlineStr">
        <is>
          <t>Invoiced</t>
        </is>
      </c>
      <c r="F377" s="55" t="n"/>
      <c r="G377" s="55" t="inlineStr">
        <is>
          <t>ONTF025304</t>
        </is>
      </c>
      <c r="H377" s="55" t="inlineStr">
        <is>
          <t>USD</t>
        </is>
      </c>
      <c r="I377" s="56" t="n">
        <v>76.51000000000001</v>
      </c>
      <c r="J377" s="56" t="n">
        <v>0</v>
      </c>
      <c r="K377" s="56" t="n">
        <v>0</v>
      </c>
    </row>
    <row r="378" ht="15" customHeight="1" s="43">
      <c r="A378" s="54" t="n">
        <v>45916</v>
      </c>
      <c r="B378" s="55" t="inlineStr">
        <is>
          <t>2025-09</t>
        </is>
      </c>
      <c r="C378" s="55" t="inlineStr">
        <is>
          <t>CL001235</t>
        </is>
      </c>
      <c r="D378" s="55" t="inlineStr">
        <is>
          <t>ABC INC</t>
        </is>
      </c>
      <c r="E378" s="55" t="inlineStr">
        <is>
          <t>Invoiced</t>
        </is>
      </c>
      <c r="F378" s="55" t="inlineStr">
        <is>
          <t>ERICK MEDINA OCHOA</t>
        </is>
      </c>
      <c r="G378" s="55" t="inlineStr">
        <is>
          <t>ONTW334417</t>
        </is>
      </c>
      <c r="H378" s="55" t="inlineStr">
        <is>
          <t>MXN</t>
        </is>
      </c>
      <c r="I378" s="56" t="n">
        <v>671.39</v>
      </c>
      <c r="J378" s="56" t="n">
        <v>0</v>
      </c>
      <c r="K378" s="56" t="n">
        <v>0</v>
      </c>
    </row>
    <row r="379" ht="15" customHeight="1" s="43">
      <c r="A379" s="54" t="n">
        <v>45916</v>
      </c>
      <c r="B379" s="55" t="inlineStr">
        <is>
          <t>2025-09</t>
        </is>
      </c>
      <c r="C379" s="55" t="inlineStr">
        <is>
          <t>CL001235</t>
        </is>
      </c>
      <c r="D379" s="55" t="inlineStr">
        <is>
          <t>ABC INC</t>
        </is>
      </c>
      <c r="E379" s="55" t="inlineStr">
        <is>
          <t>Invoiced</t>
        </is>
      </c>
      <c r="F379" s="55" t="inlineStr">
        <is>
          <t>MAURICIO GONZALEZ</t>
        </is>
      </c>
      <c r="G379" s="55" t="inlineStr">
        <is>
          <t>ONTW334416</t>
        </is>
      </c>
      <c r="H379" s="55" t="inlineStr">
        <is>
          <t>COP</t>
        </is>
      </c>
      <c r="I379" s="56" t="n">
        <v>505.68</v>
      </c>
      <c r="J379" s="56" t="n">
        <v>0</v>
      </c>
      <c r="K379" s="56" t="n">
        <v>0</v>
      </c>
    </row>
    <row r="380" ht="15" customHeight="1" s="43">
      <c r="A380" s="54" t="n">
        <v>45924</v>
      </c>
      <c r="B380" s="55" t="inlineStr">
        <is>
          <t>2025-09</t>
        </is>
      </c>
      <c r="C380" s="55" t="inlineStr">
        <is>
          <t>CL001235</t>
        </is>
      </c>
      <c r="D380" s="55" t="inlineStr">
        <is>
          <t>ABC INC</t>
        </is>
      </c>
      <c r="E380" s="55" t="inlineStr">
        <is>
          <t>Payment_Cashflow</t>
        </is>
      </c>
      <c r="F380" s="55" t="n"/>
      <c r="G380" s="55" t="n"/>
      <c r="H380" s="55" t="n"/>
      <c r="I380" s="56" t="n">
        <v>0</v>
      </c>
      <c r="J380" s="56" t="n">
        <v>0</v>
      </c>
      <c r="K380" s="56" t="n">
        <v>2105.76</v>
      </c>
    </row>
    <row r="381" ht="15" customHeight="1" s="43">
      <c r="A381" s="54" t="n">
        <v>45926</v>
      </c>
      <c r="B381" s="55" t="inlineStr">
        <is>
          <t>2025-09</t>
        </is>
      </c>
      <c r="C381" s="55" t="inlineStr">
        <is>
          <t>CL001235</t>
        </is>
      </c>
      <c r="D381" s="55" t="inlineStr">
        <is>
          <t>ABC INC</t>
        </is>
      </c>
      <c r="E381" s="55" t="inlineStr">
        <is>
          <t>Invoiced</t>
        </is>
      </c>
      <c r="F381" s="55" t="inlineStr">
        <is>
          <t>MAURICIO GONZALEZ</t>
        </is>
      </c>
      <c r="G381" s="55" t="inlineStr">
        <is>
          <t>ONTW339879</t>
        </is>
      </c>
      <c r="H381" s="55" t="inlineStr">
        <is>
          <t>COP</t>
        </is>
      </c>
      <c r="I381" s="56" t="n">
        <v>512.12</v>
      </c>
      <c r="J381" s="56" t="n">
        <v>0</v>
      </c>
      <c r="K381" s="56" t="n">
        <v>0</v>
      </c>
    </row>
    <row r="382" ht="15" customHeight="1" s="43">
      <c r="A382" s="54" t="n">
        <v>45926</v>
      </c>
      <c r="B382" s="55" t="inlineStr">
        <is>
          <t>2025-09</t>
        </is>
      </c>
      <c r="C382" s="55" t="inlineStr">
        <is>
          <t>CL001235</t>
        </is>
      </c>
      <c r="D382" s="55" t="inlineStr">
        <is>
          <t>ABC INC</t>
        </is>
      </c>
      <c r="E382" s="55" t="inlineStr">
        <is>
          <t>Invoiced</t>
        </is>
      </c>
      <c r="F382" s="55" t="n"/>
      <c r="G382" s="55" t="inlineStr">
        <is>
          <t>ONTF025690</t>
        </is>
      </c>
      <c r="H382" s="55" t="inlineStr">
        <is>
          <t>USD</t>
        </is>
      </c>
      <c r="I382" s="56" t="n">
        <v>128.52</v>
      </c>
      <c r="J382" s="56" t="n">
        <v>0</v>
      </c>
      <c r="K382" s="56" t="n">
        <v>0</v>
      </c>
    </row>
    <row r="383" ht="15" customHeight="1" s="43">
      <c r="A383" s="54" t="n">
        <v>45926</v>
      </c>
      <c r="B383" s="55" t="inlineStr">
        <is>
          <t>2025-09</t>
        </is>
      </c>
      <c r="C383" s="55" t="inlineStr">
        <is>
          <t>CL001235</t>
        </is>
      </c>
      <c r="D383" s="55" t="inlineStr">
        <is>
          <t>ABC INC</t>
        </is>
      </c>
      <c r="E383" s="55" t="inlineStr">
        <is>
          <t>Invoiced</t>
        </is>
      </c>
      <c r="F383" s="55" t="inlineStr">
        <is>
          <t>ERICK MEDINA OCHOA</t>
        </is>
      </c>
      <c r="G383" s="55" t="inlineStr">
        <is>
          <t>ONTW339880</t>
        </is>
      </c>
      <c r="H383" s="55" t="inlineStr">
        <is>
          <t>MXN</t>
        </is>
      </c>
      <c r="I383" s="56" t="n">
        <v>1465.12</v>
      </c>
      <c r="J383" s="56" t="n">
        <v>0</v>
      </c>
      <c r="K383" s="56" t="n">
        <v>0</v>
      </c>
    </row>
    <row r="384" ht="15" customHeight="1" s="43">
      <c r="A384" s="54" t="n">
        <v>45932</v>
      </c>
      <c r="B384" s="55" t="inlineStr">
        <is>
          <t>2025-10</t>
        </is>
      </c>
      <c r="C384" s="55" t="inlineStr">
        <is>
          <t>CL001235</t>
        </is>
      </c>
      <c r="D384" s="55" t="inlineStr">
        <is>
          <t>ABC INC</t>
        </is>
      </c>
      <c r="E384" s="55" t="inlineStr">
        <is>
          <t>Payment_Cashflow</t>
        </is>
      </c>
      <c r="F384" s="55" t="n"/>
      <c r="G384" s="55" t="n"/>
      <c r="H384" s="55" t="n"/>
      <c r="I384" s="56" t="n">
        <v>0</v>
      </c>
      <c r="J384" s="56" t="n">
        <v>0</v>
      </c>
      <c r="K384" s="56" t="n">
        <v>639</v>
      </c>
    </row>
    <row r="385" ht="15" customHeight="1" s="43">
      <c r="A385" s="54" t="n">
        <v>45936</v>
      </c>
      <c r="B385" s="55" t="inlineStr">
        <is>
          <t>2025-10</t>
        </is>
      </c>
      <c r="C385" s="55" t="inlineStr">
        <is>
          <t>CL001235</t>
        </is>
      </c>
      <c r="D385" s="55" t="inlineStr">
        <is>
          <t>ABC INC</t>
        </is>
      </c>
      <c r="E385" s="55" t="inlineStr">
        <is>
          <t>Invoiced</t>
        </is>
      </c>
      <c r="F385" s="55" t="n"/>
      <c r="G385" s="55" t="inlineStr">
        <is>
          <t>ONTF026278</t>
        </is>
      </c>
      <c r="H385" s="55" t="inlineStr">
        <is>
          <t>USD</t>
        </is>
      </c>
      <c r="I385" s="56" t="n">
        <v>39</v>
      </c>
      <c r="J385" s="56" t="n">
        <v>0</v>
      </c>
      <c r="K385" s="56" t="n">
        <v>0</v>
      </c>
    </row>
    <row r="386" ht="15" customHeight="1" s="43">
      <c r="A386" s="54" t="n">
        <v>45936</v>
      </c>
      <c r="B386" s="55" t="inlineStr">
        <is>
          <t>2025-10</t>
        </is>
      </c>
      <c r="C386" s="55" t="inlineStr">
        <is>
          <t>CL001235</t>
        </is>
      </c>
      <c r="D386" s="55" t="inlineStr">
        <is>
          <t>ABC INC</t>
        </is>
      </c>
      <c r="E386" s="55" t="inlineStr">
        <is>
          <t>Invoiced</t>
        </is>
      </c>
      <c r="F386" s="55" t="inlineStr">
        <is>
          <t>CAMILA VIZCAYA</t>
        </is>
      </c>
      <c r="G386" s="55" t="inlineStr">
        <is>
          <t>ONTW350472</t>
        </is>
      </c>
      <c r="H386" s="55" t="inlineStr">
        <is>
          <t>USD</t>
        </is>
      </c>
      <c r="I386" s="56" t="n">
        <v>600</v>
      </c>
      <c r="J386" s="56" t="n">
        <v>0</v>
      </c>
      <c r="K386" s="56" t="n">
        <v>0</v>
      </c>
    </row>
    <row r="387" ht="15" customHeight="1" s="43">
      <c r="A387" s="54" t="n">
        <v>45939</v>
      </c>
      <c r="B387" s="55" t="inlineStr">
        <is>
          <t>2025-10</t>
        </is>
      </c>
      <c r="C387" s="55" t="inlineStr">
        <is>
          <t>CL001235</t>
        </is>
      </c>
      <c r="D387" s="55" t="inlineStr">
        <is>
          <t>ABC INC</t>
        </is>
      </c>
      <c r="E387" s="55" t="inlineStr">
        <is>
          <t>Invoiced</t>
        </is>
      </c>
      <c r="F387" s="55" t="n"/>
      <c r="G387" s="55" t="inlineStr">
        <is>
          <t>OMF020616</t>
        </is>
      </c>
      <c r="H387" s="55" t="inlineStr">
        <is>
          <t>USD</t>
        </is>
      </c>
      <c r="I387" s="56" t="n">
        <v>87</v>
      </c>
      <c r="J387" s="56" t="n">
        <v>0</v>
      </c>
      <c r="K387" s="56" t="n">
        <v>0</v>
      </c>
    </row>
    <row r="388" ht="15" customHeight="1" s="43">
      <c r="A388" s="54" t="n">
        <v>45940</v>
      </c>
      <c r="B388" s="55" t="inlineStr">
        <is>
          <t>2025-10</t>
        </is>
      </c>
      <c r="C388" s="55" t="inlineStr">
        <is>
          <t>CL001235</t>
        </is>
      </c>
      <c r="D388" s="55" t="inlineStr">
        <is>
          <t>ABC INC</t>
        </is>
      </c>
      <c r="E388" s="55" t="inlineStr">
        <is>
          <t>Payment_Cashflow</t>
        </is>
      </c>
      <c r="F388" s="55" t="n"/>
      <c r="G388" s="55" t="n"/>
      <c r="H388" s="55" t="n"/>
      <c r="I388" s="56" t="n">
        <v>0</v>
      </c>
      <c r="J388" s="56" t="n">
        <v>0</v>
      </c>
      <c r="K388" s="56" t="n">
        <v>87</v>
      </c>
    </row>
    <row r="389" ht="15" customHeight="1" s="43">
      <c r="A389" s="54" t="n">
        <v>45944</v>
      </c>
      <c r="B389" s="55" t="inlineStr">
        <is>
          <t>2025-10</t>
        </is>
      </c>
      <c r="C389" s="55" t="inlineStr">
        <is>
          <t>CL001235</t>
        </is>
      </c>
      <c r="D389" s="55" t="inlineStr">
        <is>
          <t>ABC INC</t>
        </is>
      </c>
      <c r="E389" s="55" t="inlineStr">
        <is>
          <t>Payment_Cashflow</t>
        </is>
      </c>
      <c r="F389" s="55" t="n"/>
      <c r="G389" s="55" t="n"/>
      <c r="H389" s="55" t="n"/>
      <c r="I389" s="56" t="n">
        <v>0</v>
      </c>
      <c r="J389" s="56" t="n">
        <v>0</v>
      </c>
      <c r="K389" s="56" t="n">
        <v>1276.84</v>
      </c>
    </row>
    <row r="390" ht="15" customHeight="1" s="43">
      <c r="A390" s="54" t="n">
        <v>45946</v>
      </c>
      <c r="B390" s="55" t="inlineStr">
        <is>
          <t>2025-10</t>
        </is>
      </c>
      <c r="C390" s="55" t="inlineStr">
        <is>
          <t>CL001235</t>
        </is>
      </c>
      <c r="D390" s="55" t="inlineStr">
        <is>
          <t>ABC INC</t>
        </is>
      </c>
      <c r="E390" s="55" t="inlineStr">
        <is>
          <t>Invoiced</t>
        </is>
      </c>
      <c r="F390" s="55" t="n"/>
      <c r="G390" s="55" t="inlineStr">
        <is>
          <t>ONTF026729</t>
        </is>
      </c>
      <c r="H390" s="55" t="inlineStr">
        <is>
          <t>USD</t>
        </is>
      </c>
      <c r="I390" s="56" t="n">
        <v>77.93000000000001</v>
      </c>
      <c r="J390" s="56" t="n">
        <v>0</v>
      </c>
      <c r="K390" s="56" t="n">
        <v>0</v>
      </c>
    </row>
    <row r="391" ht="15" customHeight="1" s="43">
      <c r="A391" s="54" t="n">
        <v>45946</v>
      </c>
      <c r="B391" s="55" t="inlineStr">
        <is>
          <t>2025-10</t>
        </is>
      </c>
      <c r="C391" s="55" t="inlineStr">
        <is>
          <t>CL001235</t>
        </is>
      </c>
      <c r="D391" s="55" t="inlineStr">
        <is>
          <t>ABC INC</t>
        </is>
      </c>
      <c r="E391" s="55" t="inlineStr">
        <is>
          <t>Invoiced</t>
        </is>
      </c>
      <c r="F391" s="55" t="inlineStr">
        <is>
          <t>ERICK MEDINA OCHOA</t>
        </is>
      </c>
      <c r="G391" s="55" t="inlineStr">
        <is>
          <t>ONTW356100</t>
        </is>
      </c>
      <c r="H391" s="55" t="inlineStr">
        <is>
          <t>MXN</t>
        </is>
      </c>
      <c r="I391" s="56" t="n">
        <v>682.1</v>
      </c>
      <c r="J391" s="56" t="n">
        <v>0</v>
      </c>
      <c r="K391" s="56" t="n">
        <v>0</v>
      </c>
    </row>
    <row r="392" ht="15" customHeight="1" s="43">
      <c r="A392" s="54" t="n">
        <v>45946</v>
      </c>
      <c r="B392" s="55" t="inlineStr">
        <is>
          <t>2025-10</t>
        </is>
      </c>
      <c r="C392" s="55" t="inlineStr">
        <is>
          <t>CL001235</t>
        </is>
      </c>
      <c r="D392" s="55" t="inlineStr">
        <is>
          <t>ABC INC</t>
        </is>
      </c>
      <c r="E392" s="55" t="inlineStr">
        <is>
          <t>Invoiced</t>
        </is>
      </c>
      <c r="F392" s="55" t="inlineStr">
        <is>
          <t>MAURICIO GONZALEZ</t>
        </is>
      </c>
      <c r="G392" s="55" t="inlineStr">
        <is>
          <t>ONTW356099</t>
        </is>
      </c>
      <c r="H392" s="55" t="inlineStr">
        <is>
          <t>COP</t>
        </is>
      </c>
      <c r="I392" s="56" t="n">
        <v>516.8099999999999</v>
      </c>
      <c r="J392" s="56" t="n">
        <v>0</v>
      </c>
      <c r="K392" s="56" t="n">
        <v>0</v>
      </c>
    </row>
    <row r="393" ht="15" customHeight="1" s="43">
      <c r="A393" s="54" t="n">
        <v>45957</v>
      </c>
      <c r="B393" s="55" t="inlineStr">
        <is>
          <t>2025-10</t>
        </is>
      </c>
      <c r="C393" s="55" t="inlineStr">
        <is>
          <t>CL001235</t>
        </is>
      </c>
      <c r="D393" s="55" t="inlineStr">
        <is>
          <t>ABC INC</t>
        </is>
      </c>
      <c r="E393" s="55" t="inlineStr">
        <is>
          <t>Adjustment</t>
        </is>
      </c>
      <c r="F393" s="55" t="n"/>
      <c r="G393" s="55" t="n"/>
      <c r="H393" s="55" t="n"/>
      <c r="I393" s="56" t="n">
        <v>0</v>
      </c>
      <c r="J393" s="56" t="n">
        <v>2214.96</v>
      </c>
      <c r="K393" s="56" t="n">
        <v>0</v>
      </c>
    </row>
    <row r="394" ht="15" customHeight="1" s="43">
      <c r="A394" s="54" t="n">
        <v>45958</v>
      </c>
      <c r="B394" s="55" t="inlineStr">
        <is>
          <t>2025-10</t>
        </is>
      </c>
      <c r="C394" s="55" t="inlineStr">
        <is>
          <t>CL001235</t>
        </is>
      </c>
      <c r="D394" s="55" t="inlineStr">
        <is>
          <t>ABC INC</t>
        </is>
      </c>
      <c r="E394" s="55" t="inlineStr">
        <is>
          <t>Payment_Cashflow</t>
        </is>
      </c>
      <c r="F394" s="55" t="n"/>
      <c r="G394" s="55" t="n"/>
      <c r="H394" s="55" t="n"/>
      <c r="I394" s="56" t="n">
        <v>0</v>
      </c>
      <c r="J394" s="56" t="n">
        <v>0</v>
      </c>
      <c r="K394" s="56" t="n">
        <v>2014.16</v>
      </c>
    </row>
    <row r="395" ht="15" customHeight="1" s="43">
      <c r="A395" s="54" t="n">
        <v>45960</v>
      </c>
      <c r="B395" s="55" t="inlineStr">
        <is>
          <t>2025-10</t>
        </is>
      </c>
      <c r="C395" s="55" t="inlineStr">
        <is>
          <t>CL001235</t>
        </is>
      </c>
      <c r="D395" s="55" t="inlineStr">
        <is>
          <t>ABC INC</t>
        </is>
      </c>
      <c r="E395" s="55" t="inlineStr">
        <is>
          <t>Invoiced</t>
        </is>
      </c>
      <c r="F395" s="55" t="inlineStr">
        <is>
          <t>MAURICIO GONZALEZ</t>
        </is>
      </c>
      <c r="G395" s="55" t="inlineStr">
        <is>
          <t>ONTW365565</t>
        </is>
      </c>
      <c r="H395" s="55" t="inlineStr">
        <is>
          <t>COP</t>
        </is>
      </c>
      <c r="I395" s="56" t="n">
        <v>514.97</v>
      </c>
      <c r="J395" s="56" t="n">
        <v>0</v>
      </c>
      <c r="K395" s="56" t="n">
        <v>0</v>
      </c>
    </row>
    <row r="396" ht="15" customHeight="1" s="43">
      <c r="A396" s="54" t="n">
        <v>45960</v>
      </c>
      <c r="B396" s="55" t="inlineStr">
        <is>
          <t>2025-10</t>
        </is>
      </c>
      <c r="C396" s="55" t="inlineStr">
        <is>
          <t>CL001235</t>
        </is>
      </c>
      <c r="D396" s="55" t="inlineStr">
        <is>
          <t>ABC INC</t>
        </is>
      </c>
      <c r="E396" s="55" t="inlineStr">
        <is>
          <t>Invoiced</t>
        </is>
      </c>
      <c r="F396" s="55" t="inlineStr">
        <is>
          <t>ERICK MEDINA OCHOA</t>
        </is>
      </c>
      <c r="G396" s="55" t="inlineStr">
        <is>
          <t>ONTW370425</t>
        </is>
      </c>
      <c r="H396" s="55" t="inlineStr">
        <is>
          <t>MXN</t>
        </is>
      </c>
      <c r="I396" s="56" t="n">
        <v>1375.07</v>
      </c>
      <c r="J396" s="56" t="n">
        <v>0</v>
      </c>
      <c r="K396" s="56" t="n">
        <v>0</v>
      </c>
    </row>
    <row r="397" ht="15" customHeight="1" s="43">
      <c r="A397" s="54" t="n">
        <v>45960</v>
      </c>
      <c r="B397" s="55" t="inlineStr">
        <is>
          <t>2025-10</t>
        </is>
      </c>
      <c r="C397" s="55" t="inlineStr">
        <is>
          <t>CL001235</t>
        </is>
      </c>
      <c r="D397" s="55" t="inlineStr">
        <is>
          <t>ABC INC</t>
        </is>
      </c>
      <c r="E397" s="55" t="inlineStr">
        <is>
          <t>Invoiced</t>
        </is>
      </c>
      <c r="F397" s="55" t="inlineStr">
        <is>
          <t>MAURICIO GONZALEZ</t>
        </is>
      </c>
      <c r="G397" s="55" t="inlineStr">
        <is>
          <t>ONTW370424</t>
        </is>
      </c>
      <c r="H397" s="55" t="inlineStr">
        <is>
          <t>COP</t>
        </is>
      </c>
      <c r="I397" s="56" t="n">
        <v>519.11</v>
      </c>
      <c r="J397" s="56" t="n">
        <v>0</v>
      </c>
      <c r="K397" s="56" t="n">
        <v>0</v>
      </c>
    </row>
    <row r="398" ht="15" customHeight="1" s="43">
      <c r="A398" s="54" t="n">
        <v>45960</v>
      </c>
      <c r="B398" s="55" t="inlineStr">
        <is>
          <t>2025-10</t>
        </is>
      </c>
      <c r="C398" s="55" t="inlineStr">
        <is>
          <t>CL001235</t>
        </is>
      </c>
      <c r="D398" s="55" t="inlineStr">
        <is>
          <t>ABC INC</t>
        </is>
      </c>
      <c r="E398" s="55" t="inlineStr">
        <is>
          <t>Invoiced</t>
        </is>
      </c>
      <c r="F398" s="55" t="n"/>
      <c r="G398" s="55" t="inlineStr">
        <is>
          <t>ONTF027597</t>
        </is>
      </c>
      <c r="H398" s="55" t="inlineStr">
        <is>
          <t>USD</t>
        </is>
      </c>
      <c r="I398" s="56" t="n">
        <v>138.12</v>
      </c>
      <c r="J398" s="56" t="n">
        <v>0</v>
      </c>
      <c r="K398" s="56" t="n">
        <v>0</v>
      </c>
    </row>
    <row r="399" ht="15" customHeight="1" s="43">
      <c r="A399" s="54" t="n">
        <v>45960</v>
      </c>
      <c r="B399" s="55" t="inlineStr">
        <is>
          <t>2025-10</t>
        </is>
      </c>
      <c r="C399" s="55" t="inlineStr">
        <is>
          <t>CL001235</t>
        </is>
      </c>
      <c r="D399" s="55" t="inlineStr">
        <is>
          <t>ABC INC</t>
        </is>
      </c>
      <c r="E399" s="55" t="inlineStr">
        <is>
          <t>Invoiced</t>
        </is>
      </c>
      <c r="F399" s="55" t="n"/>
      <c r="G399" s="55" t="inlineStr">
        <is>
          <t>ONTF027345</t>
        </is>
      </c>
      <c r="H399" s="55" t="inlineStr">
        <is>
          <t>USD</t>
        </is>
      </c>
      <c r="I399" s="56" t="n">
        <v>122.93</v>
      </c>
      <c r="J399" s="56" t="n">
        <v>0</v>
      </c>
      <c r="K399" s="56" t="n">
        <v>0</v>
      </c>
    </row>
    <row r="400" ht="15" customHeight="1" s="43">
      <c r="A400" s="54" t="n">
        <v>45960</v>
      </c>
      <c r="B400" s="55" t="inlineStr">
        <is>
          <t>2025-10</t>
        </is>
      </c>
      <c r="C400" s="55" t="inlineStr">
        <is>
          <t>CL001235</t>
        </is>
      </c>
      <c r="D400" s="55" t="inlineStr">
        <is>
          <t>ABC INC</t>
        </is>
      </c>
      <c r="E400" s="55" t="inlineStr">
        <is>
          <t>Invoiced</t>
        </is>
      </c>
      <c r="F400" s="55" t="inlineStr">
        <is>
          <t>ERICK MEDINA OCHOA</t>
        </is>
      </c>
      <c r="G400" s="55" t="inlineStr">
        <is>
          <t>ONTW365566</t>
        </is>
      </c>
      <c r="H400" s="55" t="inlineStr">
        <is>
          <t>MXN</t>
        </is>
      </c>
      <c r="I400" s="56" t="n">
        <v>1376.26</v>
      </c>
      <c r="J400" s="56" t="n">
        <v>0</v>
      </c>
      <c r="K400" s="56" t="n">
        <v>0</v>
      </c>
    </row>
    <row r="401" ht="15" customHeight="1" s="43">
      <c r="A401" s="54" t="n">
        <v>45964</v>
      </c>
      <c r="B401" s="55" t="inlineStr">
        <is>
          <t>2025-11</t>
        </is>
      </c>
      <c r="C401" s="55" t="inlineStr">
        <is>
          <t>CL001235</t>
        </is>
      </c>
      <c r="D401" s="55" t="inlineStr">
        <is>
          <t>ABC INC</t>
        </is>
      </c>
      <c r="E401" s="55" t="inlineStr">
        <is>
          <t>Payment_Cashflow</t>
        </is>
      </c>
      <c r="F401" s="55" t="n"/>
      <c r="G401" s="55" t="n"/>
      <c r="H401" s="55" t="n"/>
      <c r="I401" s="56" t="n">
        <v>0</v>
      </c>
      <c r="J401" s="56" t="n">
        <v>0</v>
      </c>
      <c r="K401" s="56" t="n">
        <v>2032.3</v>
      </c>
    </row>
    <row r="402" ht="15" customHeight="1" s="43">
      <c r="A402" s="54" t="n">
        <v>45966</v>
      </c>
      <c r="B402" s="55" t="inlineStr">
        <is>
          <t>2025-11</t>
        </is>
      </c>
      <c r="C402" s="55" t="inlineStr">
        <is>
          <t>CL001235</t>
        </is>
      </c>
      <c r="D402" s="55" t="inlineStr">
        <is>
          <t>ABC INC</t>
        </is>
      </c>
      <c r="E402" s="55" t="inlineStr">
        <is>
          <t>Payment_Cashflow</t>
        </is>
      </c>
      <c r="F402" s="55" t="n"/>
      <c r="G402" s="55" t="n"/>
      <c r="H402" s="55" t="n"/>
      <c r="I402" s="56" t="n">
        <v>0</v>
      </c>
      <c r="J402" s="56" t="n">
        <v>0</v>
      </c>
      <c r="K402" s="56" t="n">
        <v>639</v>
      </c>
    </row>
    <row r="403" ht="15" customHeight="1" s="43">
      <c r="A403" s="54" t="n">
        <v>45968</v>
      </c>
      <c r="B403" s="55" t="inlineStr">
        <is>
          <t>2025-11</t>
        </is>
      </c>
      <c r="C403" s="55" t="inlineStr">
        <is>
          <t>CL001235</t>
        </is>
      </c>
      <c r="D403" s="55" t="inlineStr">
        <is>
          <t>ABC INC</t>
        </is>
      </c>
      <c r="E403" s="55" t="inlineStr">
        <is>
          <t>Invoiced</t>
        </is>
      </c>
      <c r="F403" s="55" t="n"/>
      <c r="G403" s="55" t="inlineStr">
        <is>
          <t>ONTF027943</t>
        </is>
      </c>
      <c r="H403" s="55" t="inlineStr">
        <is>
          <t>USD</t>
        </is>
      </c>
      <c r="I403" s="56" t="n">
        <v>39</v>
      </c>
      <c r="J403" s="56" t="n">
        <v>0</v>
      </c>
      <c r="K403" s="56" t="n">
        <v>0</v>
      </c>
    </row>
    <row r="404" ht="15" customHeight="1" s="43">
      <c r="A404" s="54" t="n">
        <v>45968</v>
      </c>
      <c r="B404" s="55" t="inlineStr">
        <is>
          <t>2025-11</t>
        </is>
      </c>
      <c r="C404" s="55" t="inlineStr">
        <is>
          <t>CL001235</t>
        </is>
      </c>
      <c r="D404" s="55" t="inlineStr">
        <is>
          <t>ABC INC</t>
        </is>
      </c>
      <c r="E404" s="55" t="inlineStr">
        <is>
          <t>Invoiced</t>
        </is>
      </c>
      <c r="F404" s="55" t="inlineStr">
        <is>
          <t>CAMILA VIZCAYA</t>
        </is>
      </c>
      <c r="G404" s="55" t="inlineStr">
        <is>
          <t>ONTW375804</t>
        </is>
      </c>
      <c r="H404" s="55" t="inlineStr">
        <is>
          <t>USD</t>
        </is>
      </c>
      <c r="I404" s="56" t="n">
        <v>600</v>
      </c>
      <c r="J404" s="56" t="n">
        <v>0</v>
      </c>
      <c r="K404" s="56" t="n">
        <v>0</v>
      </c>
    </row>
    <row r="405" ht="15" customHeight="1" s="43">
      <c r="A405" s="54" t="n">
        <v>45970</v>
      </c>
      <c r="B405" s="55" t="inlineStr">
        <is>
          <t>2025-11</t>
        </is>
      </c>
      <c r="C405" s="55" t="inlineStr">
        <is>
          <t>CL001235</t>
        </is>
      </c>
      <c r="D405" s="55" t="inlineStr">
        <is>
          <t>ABC INC</t>
        </is>
      </c>
      <c r="E405" s="55" t="inlineStr">
        <is>
          <t>Invoiced</t>
        </is>
      </c>
      <c r="F405" s="55" t="n"/>
      <c r="G405" s="55" t="inlineStr">
        <is>
          <t>OMF021737</t>
        </is>
      </c>
      <c r="H405" s="55" t="inlineStr">
        <is>
          <t>USD</t>
        </is>
      </c>
      <c r="I405" s="56" t="n">
        <v>87</v>
      </c>
      <c r="J405" s="56" t="n">
        <v>0</v>
      </c>
      <c r="K405" s="56" t="n">
        <v>0</v>
      </c>
    </row>
    <row r="406" ht="15" customHeight="1" s="43">
      <c r="A406" s="54" t="n">
        <v>45973</v>
      </c>
      <c r="B406" s="55" t="inlineStr">
        <is>
          <t>2025-11</t>
        </is>
      </c>
      <c r="C406" s="55" t="inlineStr">
        <is>
          <t>CL001235</t>
        </is>
      </c>
      <c r="D406" s="55" t="inlineStr">
        <is>
          <t>ABC INC</t>
        </is>
      </c>
      <c r="E406" s="55" t="inlineStr">
        <is>
          <t>Payment_Cashflow</t>
        </is>
      </c>
      <c r="F406" s="55" t="n"/>
      <c r="G406" s="55" t="n"/>
      <c r="H406" s="55" t="n"/>
      <c r="I406" s="56" t="n">
        <v>0</v>
      </c>
      <c r="J406" s="56" t="n">
        <v>0</v>
      </c>
      <c r="K406" s="56" t="n">
        <v>87</v>
      </c>
    </row>
    <row r="407" ht="15" customHeight="1" s="43">
      <c r="A407" s="54" t="n">
        <v>45974</v>
      </c>
      <c r="B407" s="55" t="inlineStr">
        <is>
          <t>2025-11</t>
        </is>
      </c>
      <c r="C407" s="55" t="inlineStr">
        <is>
          <t>CL001235</t>
        </is>
      </c>
      <c r="D407" s="55" t="inlineStr">
        <is>
          <t>ABC INC</t>
        </is>
      </c>
      <c r="E407" s="55" t="inlineStr">
        <is>
          <t>Invoiced</t>
        </is>
      </c>
      <c r="F407" s="55" t="n"/>
      <c r="G407" s="55" t="inlineStr">
        <is>
          <t>ONTF028385</t>
        </is>
      </c>
      <c r="H407" s="55" t="inlineStr">
        <is>
          <t>USD</t>
        </is>
      </c>
      <c r="I407" s="56" t="n">
        <v>94.5</v>
      </c>
      <c r="J407" s="56" t="n">
        <v>0</v>
      </c>
      <c r="K407" s="56" t="n">
        <v>0</v>
      </c>
    </row>
    <row r="408" ht="15" customHeight="1" s="43">
      <c r="A408" s="54" t="n">
        <v>45974</v>
      </c>
      <c r="B408" s="55" t="inlineStr">
        <is>
          <t>2025-11</t>
        </is>
      </c>
      <c r="C408" s="55" t="inlineStr">
        <is>
          <t>CL001235</t>
        </is>
      </c>
      <c r="D408" s="55" t="inlineStr">
        <is>
          <t>ABC INC</t>
        </is>
      </c>
      <c r="E408" s="55" t="inlineStr">
        <is>
          <t>Invoiced</t>
        </is>
      </c>
      <c r="F408" s="55" t="inlineStr">
        <is>
          <t>ERICK MEDINA OCHOA</t>
        </is>
      </c>
      <c r="G408" s="55" t="inlineStr">
        <is>
          <t>ONTW381243</t>
        </is>
      </c>
      <c r="H408" s="55" t="inlineStr">
        <is>
          <t>MXN</t>
        </is>
      </c>
      <c r="I408" s="56" t="n">
        <v>682.17</v>
      </c>
      <c r="J408" s="56" t="n">
        <v>0</v>
      </c>
      <c r="K408" s="56" t="n">
        <v>0</v>
      </c>
    </row>
    <row r="409" ht="15" customHeight="1" s="43">
      <c r="A409" s="54" t="n">
        <v>45974</v>
      </c>
      <c r="B409" s="55" t="inlineStr">
        <is>
          <t>2025-11</t>
        </is>
      </c>
      <c r="C409" s="55" t="inlineStr">
        <is>
          <t>CL001235</t>
        </is>
      </c>
      <c r="D409" s="55" t="inlineStr">
        <is>
          <t>ABC INC</t>
        </is>
      </c>
      <c r="E409" s="55" t="inlineStr">
        <is>
          <t>Invoiced</t>
        </is>
      </c>
      <c r="F409" s="55" t="inlineStr">
        <is>
          <t>MAURICIO GONZALEZ</t>
        </is>
      </c>
      <c r="G409" s="55" t="inlineStr">
        <is>
          <t>ONTW381242</t>
        </is>
      </c>
      <c r="H409" s="55" t="inlineStr">
        <is>
          <t>COP</t>
        </is>
      </c>
      <c r="I409" s="56" t="n">
        <v>540.86</v>
      </c>
      <c r="J409" s="56" t="n">
        <v>0</v>
      </c>
      <c r="K409" s="56" t="n">
        <v>0</v>
      </c>
    </row>
    <row r="410" ht="15" customHeight="1" s="43">
      <c r="A410" s="54" t="n">
        <v>45978</v>
      </c>
      <c r="B410" s="55" t="inlineStr">
        <is>
          <t>2025-11</t>
        </is>
      </c>
      <c r="C410" s="55" t="inlineStr">
        <is>
          <t>CL001235</t>
        </is>
      </c>
      <c r="D410" s="55" t="inlineStr">
        <is>
          <t>ABC INC</t>
        </is>
      </c>
      <c r="E410" s="55" t="inlineStr">
        <is>
          <t>Payment_Cashflow</t>
        </is>
      </c>
      <c r="F410" s="55" t="n"/>
      <c r="G410" s="55" t="n"/>
      <c r="H410" s="55" t="n"/>
      <c r="I410" s="56" t="n">
        <v>0</v>
      </c>
      <c r="J410" s="56" t="n">
        <v>0</v>
      </c>
      <c r="K410" s="56" t="n">
        <v>1317.53</v>
      </c>
    </row>
    <row r="411" ht="15" customHeight="1" s="43">
      <c r="A411" s="54" t="n">
        <v>45986</v>
      </c>
      <c r="B411" s="55" t="inlineStr">
        <is>
          <t>2025-11</t>
        </is>
      </c>
      <c r="C411" s="55" t="inlineStr">
        <is>
          <t>CL001235</t>
        </is>
      </c>
      <c r="D411" s="55" t="inlineStr">
        <is>
          <t>ABC INC</t>
        </is>
      </c>
      <c r="E411" s="55" t="inlineStr">
        <is>
          <t>Invoiced</t>
        </is>
      </c>
      <c r="F411" s="55" t="inlineStr">
        <is>
          <t>KAREN VANESSA NAVARRETE REY</t>
        </is>
      </c>
      <c r="G411" s="55" t="inlineStr">
        <is>
          <t>ONTW388708</t>
        </is>
      </c>
      <c r="H411" s="55" t="inlineStr">
        <is>
          <t>COP</t>
        </is>
      </c>
      <c r="I411" s="56" t="n">
        <v>525.03</v>
      </c>
      <c r="J411" s="56" t="n">
        <v>0</v>
      </c>
      <c r="K411" s="56" t="n">
        <v>0</v>
      </c>
    </row>
    <row r="412" ht="15" customHeight="1" s="43">
      <c r="A412" s="54" t="n">
        <v>45986</v>
      </c>
      <c r="B412" s="55" t="inlineStr">
        <is>
          <t>2025-11</t>
        </is>
      </c>
      <c r="C412" s="55" t="inlineStr">
        <is>
          <t>CL001235</t>
        </is>
      </c>
      <c r="D412" s="55" t="inlineStr">
        <is>
          <t>ABC INC</t>
        </is>
      </c>
      <c r="E412" s="55" t="inlineStr">
        <is>
          <t>Invoiced</t>
        </is>
      </c>
      <c r="F412" s="55" t="n"/>
      <c r="G412" s="55" t="inlineStr">
        <is>
          <t>ONTF028818</t>
        </is>
      </c>
      <c r="H412" s="55" t="inlineStr">
        <is>
          <t>USD</t>
        </is>
      </c>
      <c r="I412" s="56" t="n">
        <v>49.13</v>
      </c>
      <c r="J412" s="56" t="n">
        <v>0</v>
      </c>
      <c r="K412" s="56" t="n">
        <v>0</v>
      </c>
    </row>
    <row r="413" ht="15" customHeight="1" s="43">
      <c r="A413" s="54" t="n">
        <v>45989</v>
      </c>
      <c r="B413" s="55" t="inlineStr">
        <is>
          <t>2025-11</t>
        </is>
      </c>
      <c r="C413" s="55" t="inlineStr">
        <is>
          <t>CL001235</t>
        </is>
      </c>
      <c r="D413" s="55" t="inlineStr">
        <is>
          <t>ABC INC</t>
        </is>
      </c>
      <c r="E413" s="55" t="inlineStr">
        <is>
          <t>Payment_Cashflow</t>
        </is>
      </c>
      <c r="F413" s="55" t="n"/>
      <c r="G413" s="55" t="n"/>
      <c r="H413" s="55" t="n"/>
      <c r="I413" s="56" t="n">
        <v>0</v>
      </c>
      <c r="J413" s="56" t="n">
        <v>0</v>
      </c>
      <c r="K413" s="56" t="n">
        <v>574.16</v>
      </c>
    </row>
    <row r="414" ht="15" customHeight="1" s="43">
      <c r="A414" s="54" t="n">
        <v>45989</v>
      </c>
      <c r="B414" s="55" t="inlineStr">
        <is>
          <t>2025-11</t>
        </is>
      </c>
      <c r="C414" s="55" t="inlineStr">
        <is>
          <t>CL001235</t>
        </is>
      </c>
      <c r="D414" s="55" t="inlineStr">
        <is>
          <t>ABC INC</t>
        </is>
      </c>
      <c r="E414" s="55" t="inlineStr">
        <is>
          <t>Invoiced</t>
        </is>
      </c>
      <c r="F414" s="55" t="inlineStr">
        <is>
          <t>WILMER ANDREY CACERES CARVAJAL</t>
        </is>
      </c>
      <c r="G414" s="55" t="inlineStr">
        <is>
          <t>ONTW391327</t>
        </is>
      </c>
      <c r="H414" s="55" t="inlineStr">
        <is>
          <t>COP</t>
        </is>
      </c>
      <c r="I414" s="56" t="n">
        <v>565.42</v>
      </c>
      <c r="J414" s="56" t="n">
        <v>0</v>
      </c>
      <c r="K414" s="56" t="n">
        <v>0</v>
      </c>
    </row>
    <row r="415" ht="15" customHeight="1" s="43">
      <c r="A415" s="54" t="n">
        <v>45989</v>
      </c>
      <c r="B415" s="55" t="inlineStr">
        <is>
          <t>2025-11</t>
        </is>
      </c>
      <c r="C415" s="55" t="inlineStr">
        <is>
          <t>CL001235</t>
        </is>
      </c>
      <c r="D415" s="55" t="inlineStr">
        <is>
          <t>ABC INC</t>
        </is>
      </c>
      <c r="E415" s="55" t="inlineStr">
        <is>
          <t>Invoiced</t>
        </is>
      </c>
      <c r="F415" s="55" t="inlineStr">
        <is>
          <t>SARA MARTÍN</t>
        </is>
      </c>
      <c r="G415" s="55" t="inlineStr">
        <is>
          <t>ONTW392664</t>
        </is>
      </c>
      <c r="H415" s="55" t="inlineStr">
        <is>
          <t>COP</t>
        </is>
      </c>
      <c r="I415" s="56" t="n">
        <v>953.2</v>
      </c>
      <c r="J415" s="56" t="n">
        <v>0</v>
      </c>
      <c r="K415" s="56" t="n">
        <v>0</v>
      </c>
    </row>
    <row r="416" ht="15" customHeight="1" s="43">
      <c r="A416" s="54" t="n">
        <v>45989</v>
      </c>
      <c r="B416" s="55" t="inlineStr">
        <is>
          <t>2025-11</t>
        </is>
      </c>
      <c r="C416" s="55" t="inlineStr">
        <is>
          <t>CL001235</t>
        </is>
      </c>
      <c r="D416" s="55" t="inlineStr">
        <is>
          <t>ABC INC</t>
        </is>
      </c>
      <c r="E416" s="55" t="inlineStr">
        <is>
          <t>Invoiced</t>
        </is>
      </c>
      <c r="F416" s="55" t="inlineStr">
        <is>
          <t>MAURICIO GONZALEZ</t>
        </is>
      </c>
      <c r="G416" s="55" t="inlineStr">
        <is>
          <t>ONTW391270</t>
        </is>
      </c>
      <c r="H416" s="55" t="inlineStr">
        <is>
          <t>COP</t>
        </is>
      </c>
      <c r="I416" s="56" t="n">
        <v>525.71</v>
      </c>
      <c r="J416" s="56" t="n">
        <v>0</v>
      </c>
      <c r="K416" s="56" t="n">
        <v>0</v>
      </c>
    </row>
    <row r="417" ht="15" customHeight="1" s="43">
      <c r="A417" s="54" t="n">
        <v>45989</v>
      </c>
      <c r="B417" s="55" t="inlineStr">
        <is>
          <t>2025-11</t>
        </is>
      </c>
      <c r="C417" s="55" t="inlineStr">
        <is>
          <t>CL001235</t>
        </is>
      </c>
      <c r="D417" s="55" t="inlineStr">
        <is>
          <t>ABC INC</t>
        </is>
      </c>
      <c r="E417" s="55" t="inlineStr">
        <is>
          <t>Invoiced</t>
        </is>
      </c>
      <c r="F417" s="55" t="inlineStr">
        <is>
          <t>LAURA OLMOS</t>
        </is>
      </c>
      <c r="G417" s="55" t="inlineStr">
        <is>
          <t>ONTW391275</t>
        </is>
      </c>
      <c r="H417" s="55" t="inlineStr">
        <is>
          <t>COP</t>
        </is>
      </c>
      <c r="I417" s="56" t="n">
        <v>197.14</v>
      </c>
      <c r="J417" s="56" t="n">
        <v>0</v>
      </c>
      <c r="K417" s="56" t="n">
        <v>0</v>
      </c>
    </row>
    <row r="418" ht="15" customHeight="1" s="43">
      <c r="A418" s="54" t="n">
        <v>45989</v>
      </c>
      <c r="B418" s="55" t="inlineStr">
        <is>
          <t>2025-11</t>
        </is>
      </c>
      <c r="C418" s="55" t="inlineStr">
        <is>
          <t>CL001235</t>
        </is>
      </c>
      <c r="D418" s="55" t="inlineStr">
        <is>
          <t>ABC INC</t>
        </is>
      </c>
      <c r="E418" s="55" t="inlineStr">
        <is>
          <t>Invoiced</t>
        </is>
      </c>
      <c r="F418" s="55" t="inlineStr">
        <is>
          <t>KAREN VANESSA NAVARRETE REY</t>
        </is>
      </c>
      <c r="G418" s="55" t="inlineStr">
        <is>
          <t>ONTW391272</t>
        </is>
      </c>
      <c r="H418" s="55" t="inlineStr">
        <is>
          <t>COP</t>
        </is>
      </c>
      <c r="I418" s="56" t="n">
        <v>525.71</v>
      </c>
      <c r="J418" s="56" t="n">
        <v>0</v>
      </c>
      <c r="K418" s="56" t="n">
        <v>0</v>
      </c>
    </row>
    <row r="419" ht="15" customHeight="1" s="43">
      <c r="A419" s="54" t="n">
        <v>45989</v>
      </c>
      <c r="B419" s="55" t="inlineStr">
        <is>
          <t>2025-11</t>
        </is>
      </c>
      <c r="C419" s="55" t="inlineStr">
        <is>
          <t>CL001235</t>
        </is>
      </c>
      <c r="D419" s="55" t="inlineStr">
        <is>
          <t>ABC INC</t>
        </is>
      </c>
      <c r="E419" s="55" t="inlineStr">
        <is>
          <t>Invoiced</t>
        </is>
      </c>
      <c r="F419" s="55" t="inlineStr">
        <is>
          <t>JUAN DAVID AYCARDI LOPERA</t>
        </is>
      </c>
      <c r="G419" s="55" t="inlineStr">
        <is>
          <t>ONTW391274</t>
        </is>
      </c>
      <c r="H419" s="55" t="inlineStr">
        <is>
          <t>COP</t>
        </is>
      </c>
      <c r="I419" s="56" t="n">
        <v>722.85</v>
      </c>
      <c r="J419" s="56" t="n">
        <v>0</v>
      </c>
      <c r="K419" s="56" t="n">
        <v>0</v>
      </c>
    </row>
    <row r="420" ht="15" customHeight="1" s="43">
      <c r="A420" s="54" t="n">
        <v>45989</v>
      </c>
      <c r="B420" s="55" t="inlineStr">
        <is>
          <t>2025-11</t>
        </is>
      </c>
      <c r="C420" s="55" t="inlineStr">
        <is>
          <t>CL001235</t>
        </is>
      </c>
      <c r="D420" s="55" t="inlineStr">
        <is>
          <t>ABC INC</t>
        </is>
      </c>
      <c r="E420" s="55" t="inlineStr">
        <is>
          <t>Invoiced</t>
        </is>
      </c>
      <c r="F420" s="55" t="inlineStr">
        <is>
          <t>ERICK MEDINA OCHOA</t>
        </is>
      </c>
      <c r="G420" s="55" t="inlineStr">
        <is>
          <t>ONTW391325</t>
        </is>
      </c>
      <c r="H420" s="55" t="inlineStr">
        <is>
          <t>MXN</t>
        </is>
      </c>
      <c r="I420" s="56" t="n">
        <v>674.97</v>
      </c>
      <c r="J420" s="56" t="n">
        <v>0</v>
      </c>
      <c r="K420" s="56" t="n">
        <v>0</v>
      </c>
    </row>
    <row r="421" ht="15" customHeight="1" s="43">
      <c r="A421" s="54" t="n">
        <v>45989</v>
      </c>
      <c r="B421" s="55" t="inlineStr">
        <is>
          <t>2025-11</t>
        </is>
      </c>
      <c r="C421" s="55" t="inlineStr">
        <is>
          <t>CL001235</t>
        </is>
      </c>
      <c r="D421" s="55" t="inlineStr">
        <is>
          <t>ABC INC</t>
        </is>
      </c>
      <c r="E421" s="55" t="inlineStr">
        <is>
          <t>Invoiced</t>
        </is>
      </c>
      <c r="F421" s="55" t="inlineStr">
        <is>
          <t>ERICK MEDINA OCHOA</t>
        </is>
      </c>
      <c r="G421" s="55" t="inlineStr">
        <is>
          <t>ONTW391271</t>
        </is>
      </c>
      <c r="H421" s="55" t="inlineStr">
        <is>
          <t>MXN</t>
        </is>
      </c>
      <c r="I421" s="56" t="n">
        <v>681.48</v>
      </c>
      <c r="J421" s="56" t="n">
        <v>0</v>
      </c>
      <c r="K421" s="56" t="n">
        <v>0</v>
      </c>
    </row>
    <row r="422" ht="15" customHeight="1" s="43">
      <c r="A422" s="54" t="n">
        <v>45989</v>
      </c>
      <c r="B422" s="55" t="inlineStr">
        <is>
          <t>2025-11</t>
        </is>
      </c>
      <c r="C422" s="55" t="inlineStr">
        <is>
          <t>CL001235</t>
        </is>
      </c>
      <c r="D422" s="55" t="inlineStr">
        <is>
          <t>ABC INC</t>
        </is>
      </c>
      <c r="E422" s="55" t="inlineStr">
        <is>
          <t>Invoiced</t>
        </is>
      </c>
      <c r="F422" s="55" t="inlineStr">
        <is>
          <t>CATALINA SANCHEZ ARIAS</t>
        </is>
      </c>
      <c r="G422" s="55" t="inlineStr">
        <is>
          <t>ONTW391273</t>
        </is>
      </c>
      <c r="H422" s="55" t="inlineStr">
        <is>
          <t>COP</t>
        </is>
      </c>
      <c r="I422" s="56" t="n">
        <v>460</v>
      </c>
      <c r="J422" s="56" t="n">
        <v>0</v>
      </c>
      <c r="K422" s="56" t="n">
        <v>0</v>
      </c>
    </row>
    <row r="423" ht="15" customHeight="1" s="43">
      <c r="A423" s="54" t="n">
        <v>45989</v>
      </c>
      <c r="B423" s="55" t="inlineStr">
        <is>
          <t>2025-11</t>
        </is>
      </c>
      <c r="C423" s="55" t="inlineStr">
        <is>
          <t>CL001235</t>
        </is>
      </c>
      <c r="D423" s="55" t="inlineStr">
        <is>
          <t>ABC INC</t>
        </is>
      </c>
      <c r="E423" s="55" t="inlineStr">
        <is>
          <t>Invoiced</t>
        </is>
      </c>
      <c r="F423" s="55" t="inlineStr">
        <is>
          <t>CAMILA VIZCAYA</t>
        </is>
      </c>
      <c r="G423" s="55" t="inlineStr">
        <is>
          <t>ONTW391326</t>
        </is>
      </c>
      <c r="H423" s="55" t="inlineStr">
        <is>
          <t>USD</t>
        </is>
      </c>
      <c r="I423" s="56" t="n">
        <v>600</v>
      </c>
      <c r="J423" s="56" t="n">
        <v>0</v>
      </c>
      <c r="K423" s="56" t="n">
        <v>0</v>
      </c>
    </row>
    <row r="424" ht="15" customHeight="1" s="43">
      <c r="A424" s="54" t="n">
        <v>45989</v>
      </c>
      <c r="B424" s="55" t="inlineStr">
        <is>
          <t>2025-11</t>
        </is>
      </c>
      <c r="C424" s="55" t="inlineStr">
        <is>
          <t>CL001235</t>
        </is>
      </c>
      <c r="D424" s="55" t="inlineStr">
        <is>
          <t>ABC INC</t>
        </is>
      </c>
      <c r="E424" s="55" t="inlineStr">
        <is>
          <t>Invoiced</t>
        </is>
      </c>
      <c r="F424" s="55" t="n"/>
      <c r="G424" s="55" t="inlineStr">
        <is>
          <t>ONTF029005</t>
        </is>
      </c>
      <c r="H424" s="55" t="inlineStr">
        <is>
          <t>USD</t>
        </is>
      </c>
      <c r="I424" s="56" t="n">
        <v>107.5</v>
      </c>
      <c r="J424" s="56" t="n">
        <v>0</v>
      </c>
      <c r="K424" s="56" t="n">
        <v>0</v>
      </c>
    </row>
    <row r="425" ht="15" customHeight="1" s="43">
      <c r="A425" s="54" t="n">
        <v>45989</v>
      </c>
      <c r="B425" s="55" t="inlineStr">
        <is>
          <t>2025-11</t>
        </is>
      </c>
      <c r="C425" s="55" t="inlineStr">
        <is>
          <t>CL001235</t>
        </is>
      </c>
      <c r="D425" s="55" t="inlineStr">
        <is>
          <t>ABC INC</t>
        </is>
      </c>
      <c r="E425" s="55" t="inlineStr">
        <is>
          <t>Invoiced</t>
        </is>
      </c>
      <c r="F425" s="55" t="n"/>
      <c r="G425" s="55" t="inlineStr">
        <is>
          <t>ONTF028970</t>
        </is>
      </c>
      <c r="H425" s="55" t="inlineStr">
        <is>
          <t>USD</t>
        </is>
      </c>
      <c r="I425" s="56" t="n">
        <v>134.63</v>
      </c>
      <c r="J425" s="56" t="n">
        <v>0</v>
      </c>
      <c r="K425" s="56" t="n">
        <v>0</v>
      </c>
    </row>
    <row r="426" ht="15" customHeight="1" s="43">
      <c r="A426" s="54" t="n">
        <v>45989</v>
      </c>
      <c r="B426" s="55" t="inlineStr">
        <is>
          <t>2025-11</t>
        </is>
      </c>
      <c r="C426" s="55" t="inlineStr">
        <is>
          <t>CL001235</t>
        </is>
      </c>
      <c r="D426" s="55" t="inlineStr">
        <is>
          <t>ABC INC</t>
        </is>
      </c>
      <c r="E426" s="55" t="inlineStr">
        <is>
          <t>Invoiced</t>
        </is>
      </c>
      <c r="F426" s="55" t="n"/>
      <c r="G426" s="55" t="inlineStr">
        <is>
          <t>ONTF028966</t>
        </is>
      </c>
      <c r="H426" s="55" t="inlineStr">
        <is>
          <t>USD</t>
        </is>
      </c>
      <c r="I426" s="56" t="n">
        <v>217.34</v>
      </c>
      <c r="J426" s="56" t="n">
        <v>0</v>
      </c>
      <c r="K426" s="56" t="n">
        <v>0</v>
      </c>
    </row>
    <row r="427" ht="15" customHeight="1" s="43">
      <c r="A427" s="54" t="n">
        <v>45989</v>
      </c>
      <c r="B427" s="55" t="inlineStr">
        <is>
          <t>2025-11</t>
        </is>
      </c>
      <c r="C427" s="55" t="inlineStr">
        <is>
          <t>CL001235</t>
        </is>
      </c>
      <c r="D427" s="55" t="inlineStr">
        <is>
          <t>ABC INC</t>
        </is>
      </c>
      <c r="E427" s="55" t="inlineStr">
        <is>
          <t>Invoiced</t>
        </is>
      </c>
      <c r="F427" s="55" t="inlineStr">
        <is>
          <t>JOSE ALEJANDRO HERNANDEZ PARISCA</t>
        </is>
      </c>
      <c r="G427" s="55" t="inlineStr">
        <is>
          <t>ONTW392663</t>
        </is>
      </c>
      <c r="H427" s="55" t="inlineStr">
        <is>
          <t>COP</t>
        </is>
      </c>
      <c r="I427" s="56" t="n">
        <v>469.86</v>
      </c>
      <c r="J427" s="56" t="n">
        <v>0</v>
      </c>
      <c r="K427" s="56" t="n">
        <v>0</v>
      </c>
    </row>
    <row r="428" ht="15" customHeight="1" s="43">
      <c r="A428" s="54" t="n">
        <v>45993</v>
      </c>
      <c r="B428" s="55" t="inlineStr">
        <is>
          <t>2025-12</t>
        </is>
      </c>
      <c r="C428" s="55" t="inlineStr">
        <is>
          <t>CL001235</t>
        </is>
      </c>
      <c r="D428" s="55" t="inlineStr">
        <is>
          <t>ABC INC</t>
        </is>
      </c>
      <c r="E428" s="55" t="inlineStr">
        <is>
          <t>Payment_Cashflow</t>
        </is>
      </c>
      <c r="F428" s="55" t="n"/>
      <c r="G428" s="55" t="n"/>
      <c r="H428" s="55" t="n"/>
      <c r="I428" s="56" t="n">
        <v>0</v>
      </c>
      <c r="J428" s="56" t="n">
        <v>0</v>
      </c>
      <c r="K428" s="56" t="n">
        <v>16241.3</v>
      </c>
    </row>
    <row r="429" ht="15" customHeight="1" s="43">
      <c r="A429" s="54" t="n">
        <v>45995</v>
      </c>
      <c r="B429" s="55" t="inlineStr">
        <is>
          <t>2025-12</t>
        </is>
      </c>
      <c r="C429" s="55" t="inlineStr">
        <is>
          <t>CL001235</t>
        </is>
      </c>
      <c r="D429" s="55" t="inlineStr">
        <is>
          <t>ABC INC</t>
        </is>
      </c>
      <c r="E429" s="55" t="inlineStr">
        <is>
          <t>Invoiced</t>
        </is>
      </c>
      <c r="F429" s="55" t="n"/>
      <c r="G429" s="55" t="inlineStr">
        <is>
          <t>ONTF029510</t>
        </is>
      </c>
      <c r="H429" s="55" t="inlineStr">
        <is>
          <t>USD</t>
        </is>
      </c>
      <c r="I429" s="56" t="n">
        <v>40.66</v>
      </c>
      <c r="J429" s="56" t="n">
        <v>0</v>
      </c>
      <c r="K429" s="56" t="n">
        <v>0</v>
      </c>
    </row>
    <row r="430" ht="15" customHeight="1" s="43">
      <c r="A430" s="54" t="n">
        <v>45995</v>
      </c>
      <c r="B430" s="55" t="inlineStr">
        <is>
          <t>2025-12</t>
        </is>
      </c>
      <c r="C430" s="55" t="inlineStr">
        <is>
          <t>CL001235</t>
        </is>
      </c>
      <c r="D430" s="55" t="inlineStr">
        <is>
          <t>ABC INC</t>
        </is>
      </c>
      <c r="E430" s="55" t="inlineStr">
        <is>
          <t>Invoiced</t>
        </is>
      </c>
      <c r="F430" s="55" t="inlineStr">
        <is>
          <t>MARIA CAMILA RIVERA RIVERA</t>
        </is>
      </c>
      <c r="G430" s="55" t="inlineStr">
        <is>
          <t>ONTW400554</t>
        </is>
      </c>
      <c r="H430" s="55" t="inlineStr">
        <is>
          <t>COP</t>
        </is>
      </c>
      <c r="I430" s="56" t="n">
        <v>394.77</v>
      </c>
      <c r="J430" s="56" t="n">
        <v>0</v>
      </c>
      <c r="K430" s="56" t="n">
        <v>0</v>
      </c>
    </row>
    <row r="431" ht="15" customHeight="1" s="43">
      <c r="A431" s="54" t="n">
        <v>45999</v>
      </c>
      <c r="B431" s="55" t="inlineStr">
        <is>
          <t>2025-12</t>
        </is>
      </c>
      <c r="C431" s="55" t="inlineStr">
        <is>
          <t>CL001235</t>
        </is>
      </c>
      <c r="D431" s="55" t="inlineStr">
        <is>
          <t>ABC INC</t>
        </is>
      </c>
      <c r="E431" s="55" t="inlineStr">
        <is>
          <t>Payment_Cashflow</t>
        </is>
      </c>
      <c r="F431" s="55" t="n"/>
      <c r="G431" s="55" t="n"/>
      <c r="H431" s="55" t="n"/>
      <c r="I431" s="56" t="n">
        <v>0</v>
      </c>
      <c r="J431" s="56" t="n">
        <v>0</v>
      </c>
      <c r="K431" s="56" t="n">
        <v>435.43</v>
      </c>
    </row>
    <row r="432" ht="15" customHeight="1" s="43">
      <c r="A432" s="54" t="n">
        <v>46000</v>
      </c>
      <c r="B432" s="55" t="inlineStr">
        <is>
          <t>2025-12</t>
        </is>
      </c>
      <c r="C432" s="55" t="inlineStr">
        <is>
          <t>CL001235</t>
        </is>
      </c>
      <c r="D432" s="55" t="inlineStr">
        <is>
          <t>ABC INC</t>
        </is>
      </c>
      <c r="E432" s="55" t="inlineStr">
        <is>
          <t>Invoiced</t>
        </is>
      </c>
      <c r="F432" s="55" t="n"/>
      <c r="G432" s="55" t="inlineStr">
        <is>
          <t>OMF022860</t>
        </is>
      </c>
      <c r="H432" s="55" t="inlineStr">
        <is>
          <t>USD</t>
        </is>
      </c>
      <c r="I432" s="56" t="n">
        <v>206.31</v>
      </c>
      <c r="J432" s="56" t="n">
        <v>0</v>
      </c>
      <c r="K432" s="56" t="n">
        <v>0</v>
      </c>
    </row>
    <row r="433" ht="15" customHeight="1" s="43">
      <c r="A433" s="54" t="n">
        <v>46001</v>
      </c>
      <c r="B433" s="55" t="inlineStr">
        <is>
          <t>2025-12</t>
        </is>
      </c>
      <c r="C433" s="55" t="inlineStr">
        <is>
          <t>CL001235</t>
        </is>
      </c>
      <c r="D433" s="55" t="inlineStr">
        <is>
          <t>ABC INC</t>
        </is>
      </c>
      <c r="E433" s="55" t="inlineStr">
        <is>
          <t>Payment_Cashflow</t>
        </is>
      </c>
      <c r="F433" s="55" t="n"/>
      <c r="G433" s="55" t="n"/>
      <c r="H433" s="55" t="n"/>
      <c r="I433" s="56" t="n">
        <v>0</v>
      </c>
      <c r="J433" s="56" t="n">
        <v>0</v>
      </c>
      <c r="K433" s="56" t="n">
        <v>206.31</v>
      </c>
    </row>
    <row r="434" ht="15" customHeight="1" s="43">
      <c r="A434" s="54" t="n">
        <v>46006</v>
      </c>
      <c r="B434" s="55" t="inlineStr">
        <is>
          <t>2025-12</t>
        </is>
      </c>
      <c r="C434" s="55" t="inlineStr">
        <is>
          <t>CL001235</t>
        </is>
      </c>
      <c r="D434" s="55" t="inlineStr">
        <is>
          <t>ABC INC</t>
        </is>
      </c>
      <c r="E434" s="55" t="inlineStr">
        <is>
          <t>Invoiced</t>
        </is>
      </c>
      <c r="F434" s="55" t="inlineStr">
        <is>
          <t>MARIA CAMILA RIVERA RIVERA</t>
        </is>
      </c>
      <c r="G434" s="55" t="inlineStr">
        <is>
          <t>ONTW404983</t>
        </is>
      </c>
      <c r="H434" s="55" t="inlineStr">
        <is>
          <t>COP</t>
        </is>
      </c>
      <c r="I434" s="56" t="n">
        <v>399.47</v>
      </c>
      <c r="J434" s="56" t="n">
        <v>0</v>
      </c>
      <c r="K434" s="56" t="n">
        <v>0</v>
      </c>
    </row>
    <row r="435" ht="15" customHeight="1" s="43">
      <c r="A435" s="54" t="n">
        <v>46006</v>
      </c>
      <c r="B435" s="55" t="inlineStr">
        <is>
          <t>2025-12</t>
        </is>
      </c>
      <c r="C435" s="55" t="inlineStr">
        <is>
          <t>CL001235</t>
        </is>
      </c>
      <c r="D435" s="55" t="inlineStr">
        <is>
          <t>ABC INC</t>
        </is>
      </c>
      <c r="E435" s="55" t="inlineStr">
        <is>
          <t>Invoiced</t>
        </is>
      </c>
      <c r="F435" s="55" t="inlineStr">
        <is>
          <t>MAURICIO GONZALEZ</t>
        </is>
      </c>
      <c r="G435" s="55" t="inlineStr">
        <is>
          <t>ONTW404984</t>
        </is>
      </c>
      <c r="H435" s="55" t="inlineStr">
        <is>
          <t>COP</t>
        </is>
      </c>
      <c r="I435" s="56" t="n">
        <v>525.96</v>
      </c>
      <c r="J435" s="56" t="n">
        <v>0</v>
      </c>
      <c r="K435" s="56" t="n">
        <v>0</v>
      </c>
    </row>
    <row r="436" ht="15" customHeight="1" s="43">
      <c r="A436" s="54" t="n">
        <v>46006</v>
      </c>
      <c r="B436" s="55" t="inlineStr">
        <is>
          <t>2025-12</t>
        </is>
      </c>
      <c r="C436" s="55" t="inlineStr">
        <is>
          <t>CL001235</t>
        </is>
      </c>
      <c r="D436" s="55" t="inlineStr">
        <is>
          <t>ABC INC</t>
        </is>
      </c>
      <c r="E436" s="55" t="inlineStr">
        <is>
          <t>Invoiced</t>
        </is>
      </c>
      <c r="F436" s="55" t="inlineStr">
        <is>
          <t>LAURA OLMOS</t>
        </is>
      </c>
      <c r="G436" s="55" t="inlineStr">
        <is>
          <t>ONTW404982</t>
        </is>
      </c>
      <c r="H436" s="55" t="inlineStr">
        <is>
          <t>COP</t>
        </is>
      </c>
      <c r="I436" s="56" t="n">
        <v>220.65</v>
      </c>
      <c r="J436" s="56" t="n">
        <v>0</v>
      </c>
      <c r="K436" s="56" t="n">
        <v>0</v>
      </c>
    </row>
    <row r="437" ht="15" customHeight="1" s="43">
      <c r="A437" s="54" t="n">
        <v>46006</v>
      </c>
      <c r="B437" s="55" t="inlineStr">
        <is>
          <t>2025-12</t>
        </is>
      </c>
      <c r="C437" s="55" t="inlineStr">
        <is>
          <t>CL001235</t>
        </is>
      </c>
      <c r="D437" s="55" t="inlineStr">
        <is>
          <t>ABC INC</t>
        </is>
      </c>
      <c r="E437" s="55" t="inlineStr">
        <is>
          <t>Invoiced</t>
        </is>
      </c>
      <c r="F437" s="55" t="inlineStr">
        <is>
          <t>WILMER ANDREY CACERES CARVAJAL</t>
        </is>
      </c>
      <c r="G437" s="55" t="inlineStr">
        <is>
          <t>ONTW404986</t>
        </is>
      </c>
      <c r="H437" s="55" t="inlineStr">
        <is>
          <t>COP</t>
        </is>
      </c>
      <c r="I437" s="56" t="n">
        <v>530.96</v>
      </c>
      <c r="J437" s="56" t="n">
        <v>0</v>
      </c>
      <c r="K437" s="56" t="n">
        <v>0</v>
      </c>
    </row>
    <row r="438" ht="15" customHeight="1" s="43">
      <c r="A438" s="54" t="n">
        <v>46006</v>
      </c>
      <c r="B438" s="55" t="inlineStr">
        <is>
          <t>2025-12</t>
        </is>
      </c>
      <c r="C438" s="55" t="inlineStr">
        <is>
          <t>CL001235</t>
        </is>
      </c>
      <c r="D438" s="55" t="inlineStr">
        <is>
          <t>ABC INC</t>
        </is>
      </c>
      <c r="E438" s="55" t="inlineStr">
        <is>
          <t>Invoiced</t>
        </is>
      </c>
      <c r="F438" s="55" t="inlineStr">
        <is>
          <t>SARA MARTÍN</t>
        </is>
      </c>
      <c r="G438" s="55" t="inlineStr">
        <is>
          <t>ONTW404985</t>
        </is>
      </c>
      <c r="H438" s="55" t="inlineStr">
        <is>
          <t>COP</t>
        </is>
      </c>
      <c r="I438" s="56" t="n">
        <v>465.22</v>
      </c>
      <c r="J438" s="56" t="n">
        <v>0</v>
      </c>
      <c r="K438" s="56" t="n">
        <v>0</v>
      </c>
    </row>
    <row r="439" ht="15" customHeight="1" s="43">
      <c r="A439" s="54" t="n">
        <v>46006</v>
      </c>
      <c r="B439" s="55" t="inlineStr">
        <is>
          <t>2025-12</t>
        </is>
      </c>
      <c r="C439" s="55" t="inlineStr">
        <is>
          <t>CL001235</t>
        </is>
      </c>
      <c r="D439" s="55" t="inlineStr">
        <is>
          <t>ABC INC</t>
        </is>
      </c>
      <c r="E439" s="55" t="inlineStr">
        <is>
          <t>Invoiced</t>
        </is>
      </c>
      <c r="F439" s="55" t="inlineStr">
        <is>
          <t>KAREN VANESSA NAVARRETE REY</t>
        </is>
      </c>
      <c r="G439" s="55" t="inlineStr">
        <is>
          <t>ONTW404981</t>
        </is>
      </c>
      <c r="H439" s="55" t="inlineStr">
        <is>
          <t>COP</t>
        </is>
      </c>
      <c r="I439" s="56" t="n">
        <v>451.11</v>
      </c>
      <c r="J439" s="56" t="n">
        <v>0</v>
      </c>
      <c r="K439" s="56" t="n">
        <v>0</v>
      </c>
    </row>
    <row r="440" ht="15" customHeight="1" s="43">
      <c r="A440" s="54" t="n">
        <v>46006</v>
      </c>
      <c r="B440" s="55" t="inlineStr">
        <is>
          <t>2025-12</t>
        </is>
      </c>
      <c r="C440" s="55" t="inlineStr">
        <is>
          <t>CL001235</t>
        </is>
      </c>
      <c r="D440" s="55" t="inlineStr">
        <is>
          <t>ABC INC</t>
        </is>
      </c>
      <c r="E440" s="55" t="inlineStr">
        <is>
          <t>Invoiced</t>
        </is>
      </c>
      <c r="F440" s="55" t="inlineStr">
        <is>
          <t>JOSE ALEJANDRO HERNANDEZ PARISCA</t>
        </is>
      </c>
      <c r="G440" s="55" t="inlineStr">
        <is>
          <t>ONTW404979</t>
        </is>
      </c>
      <c r="H440" s="55" t="inlineStr">
        <is>
          <t>COP</t>
        </is>
      </c>
      <c r="I440" s="56" t="n">
        <v>451.11</v>
      </c>
      <c r="J440" s="56" t="n">
        <v>0</v>
      </c>
      <c r="K440" s="56" t="n">
        <v>0</v>
      </c>
    </row>
    <row r="441" ht="15" customHeight="1" s="43">
      <c r="A441" s="54" t="n">
        <v>46006</v>
      </c>
      <c r="B441" s="55" t="inlineStr">
        <is>
          <t>2025-12</t>
        </is>
      </c>
      <c r="C441" s="55" t="inlineStr">
        <is>
          <t>CL001235</t>
        </is>
      </c>
      <c r="D441" s="55" t="inlineStr">
        <is>
          <t>ABC INC</t>
        </is>
      </c>
      <c r="E441" s="55" t="inlineStr">
        <is>
          <t>Invoiced</t>
        </is>
      </c>
      <c r="F441" s="55" t="inlineStr">
        <is>
          <t>JUAN DAVID AYCARDI LOPERA</t>
        </is>
      </c>
      <c r="G441" s="55" t="inlineStr">
        <is>
          <t>ONTW404980</t>
        </is>
      </c>
      <c r="H441" s="55" t="inlineStr">
        <is>
          <t>COP</t>
        </is>
      </c>
      <c r="I441" s="56" t="n">
        <v>1252.58</v>
      </c>
      <c r="J441" s="56" t="n">
        <v>0</v>
      </c>
      <c r="K441" s="56" t="n">
        <v>0</v>
      </c>
    </row>
    <row r="442" ht="15" customHeight="1" s="43">
      <c r="A442" s="54" t="n">
        <v>46006</v>
      </c>
      <c r="B442" s="55" t="inlineStr">
        <is>
          <t>2025-12</t>
        </is>
      </c>
      <c r="C442" s="55" t="inlineStr">
        <is>
          <t>CL001235</t>
        </is>
      </c>
      <c r="D442" s="55" t="inlineStr">
        <is>
          <t>ABC INC</t>
        </is>
      </c>
      <c r="E442" s="55" t="inlineStr">
        <is>
          <t>Invoiced</t>
        </is>
      </c>
      <c r="F442" s="55" t="inlineStr">
        <is>
          <t>ERICK MEDINA OCHOA</t>
        </is>
      </c>
      <c r="G442" s="55" t="inlineStr">
        <is>
          <t>ONTW404978</t>
        </is>
      </c>
      <c r="H442" s="55" t="inlineStr">
        <is>
          <t>MXN</t>
        </is>
      </c>
      <c r="I442" s="56" t="n">
        <v>693.89</v>
      </c>
      <c r="J442" s="56" t="n">
        <v>0</v>
      </c>
      <c r="K442" s="56" t="n">
        <v>0</v>
      </c>
    </row>
    <row r="443" ht="15" customHeight="1" s="43">
      <c r="A443" s="54" t="n">
        <v>46006</v>
      </c>
      <c r="B443" s="55" t="inlineStr">
        <is>
          <t>2025-12</t>
        </is>
      </c>
      <c r="C443" s="55" t="inlineStr">
        <is>
          <t>CL001235</t>
        </is>
      </c>
      <c r="D443" s="55" t="inlineStr">
        <is>
          <t>ABC INC</t>
        </is>
      </c>
      <c r="E443" s="55" t="inlineStr">
        <is>
          <t>Invoiced</t>
        </is>
      </c>
      <c r="F443" s="55" t="inlineStr">
        <is>
          <t>CATALINA SANCHEZ ARIAS</t>
        </is>
      </c>
      <c r="G443" s="55" t="inlineStr">
        <is>
          <t>ONTW404977</t>
        </is>
      </c>
      <c r="H443" s="55" t="inlineStr">
        <is>
          <t>COP</t>
        </is>
      </c>
      <c r="I443" s="56" t="n">
        <v>124.3</v>
      </c>
      <c r="J443" s="56" t="n">
        <v>0</v>
      </c>
      <c r="K443" s="56" t="n">
        <v>0</v>
      </c>
    </row>
    <row r="444" ht="15" customHeight="1" s="43">
      <c r="A444" s="54" t="n">
        <v>46006</v>
      </c>
      <c r="B444" s="55" t="inlineStr">
        <is>
          <t>2025-12</t>
        </is>
      </c>
      <c r="C444" s="55" t="inlineStr">
        <is>
          <t>CL001235</t>
        </is>
      </c>
      <c r="D444" s="55" t="inlineStr">
        <is>
          <t>ABC INC</t>
        </is>
      </c>
      <c r="E444" s="55" t="inlineStr">
        <is>
          <t>Invoiced</t>
        </is>
      </c>
      <c r="F444" s="55" t="inlineStr">
        <is>
          <t>CARLOS STEVENZ RÚA GARCÍA</t>
        </is>
      </c>
      <c r="G444" s="55" t="inlineStr">
        <is>
          <t>ONTW404976</t>
        </is>
      </c>
      <c r="H444" s="55" t="inlineStr">
        <is>
          <t>COP</t>
        </is>
      </c>
      <c r="I444" s="56" t="n">
        <v>408.44</v>
      </c>
      <c r="J444" s="56" t="n">
        <v>0</v>
      </c>
      <c r="K444" s="56" t="n">
        <v>0</v>
      </c>
    </row>
    <row r="445" ht="15" customHeight="1" s="43">
      <c r="A445" s="54" t="n">
        <v>46006</v>
      </c>
      <c r="B445" s="55" t="inlineStr">
        <is>
          <t>2025-12</t>
        </is>
      </c>
      <c r="C445" s="55" t="inlineStr">
        <is>
          <t>CL001235</t>
        </is>
      </c>
      <c r="D445" s="55" t="inlineStr">
        <is>
          <t>ABC INC</t>
        </is>
      </c>
      <c r="E445" s="55" t="inlineStr">
        <is>
          <t>Invoiced</t>
        </is>
      </c>
      <c r="F445" s="55" t="n"/>
      <c r="G445" s="55" t="inlineStr">
        <is>
          <t>ONTF029762</t>
        </is>
      </c>
      <c r="H445" s="55" t="inlineStr">
        <is>
          <t>USD</t>
        </is>
      </c>
      <c r="I445" s="56" t="n">
        <v>15</v>
      </c>
      <c r="J445" s="56" t="n">
        <v>0</v>
      </c>
      <c r="K445" s="56" t="n">
        <v>0</v>
      </c>
    </row>
    <row r="446" ht="15" customHeight="1" s="43">
      <c r="A446" s="54" t="n">
        <v>46008</v>
      </c>
      <c r="B446" s="55" t="inlineStr">
        <is>
          <t>2025-12</t>
        </is>
      </c>
      <c r="C446" s="55" t="inlineStr">
        <is>
          <t>CL001235</t>
        </is>
      </c>
      <c r="D446" s="55" t="inlineStr">
        <is>
          <t>ABC INC</t>
        </is>
      </c>
      <c r="E446" s="55" t="inlineStr">
        <is>
          <t>Payment_Cashflow</t>
        </is>
      </c>
      <c r="F446" s="55" t="n"/>
      <c r="G446" s="55" t="n"/>
      <c r="H446" s="55" t="n"/>
      <c r="I446" s="56" t="n">
        <v>0</v>
      </c>
      <c r="J446" s="56" t="n">
        <v>0</v>
      </c>
      <c r="K446" s="56" t="n">
        <v>5538.69</v>
      </c>
    </row>
    <row r="447" ht="15" customHeight="1" s="43">
      <c r="A447" s="54" t="n">
        <v>46010</v>
      </c>
      <c r="B447" s="55" t="inlineStr">
        <is>
          <t>2025-12</t>
        </is>
      </c>
      <c r="C447" s="55" t="inlineStr">
        <is>
          <t>CL001235</t>
        </is>
      </c>
      <c r="D447" s="55" t="inlineStr">
        <is>
          <t>ABC INC</t>
        </is>
      </c>
      <c r="E447" s="55" t="inlineStr">
        <is>
          <t>Invoiced</t>
        </is>
      </c>
      <c r="F447" s="55" t="inlineStr">
        <is>
          <t>WILMER ANDREY CACERES CARVAJAL</t>
        </is>
      </c>
      <c r="G447" s="55" t="inlineStr">
        <is>
          <t>ONTW412701</t>
        </is>
      </c>
      <c r="H447" s="55" t="inlineStr">
        <is>
          <t>COP</t>
        </is>
      </c>
      <c r="I447" s="56" t="n">
        <v>1135.56</v>
      </c>
      <c r="J447" s="56" t="n">
        <v>0</v>
      </c>
      <c r="K447" s="56" t="n">
        <v>0</v>
      </c>
    </row>
    <row r="448" ht="15" customHeight="1" s="43">
      <c r="A448" s="54" t="n">
        <v>46010</v>
      </c>
      <c r="B448" s="55" t="inlineStr">
        <is>
          <t>2025-12</t>
        </is>
      </c>
      <c r="C448" s="55" t="inlineStr">
        <is>
          <t>CL001235</t>
        </is>
      </c>
      <c r="D448" s="55" t="inlineStr">
        <is>
          <t>ABC INC</t>
        </is>
      </c>
      <c r="E448" s="55" t="inlineStr">
        <is>
          <t>Invoiced</t>
        </is>
      </c>
      <c r="F448" s="55" t="inlineStr">
        <is>
          <t>SARA MARTÍN</t>
        </is>
      </c>
      <c r="G448" s="55" t="inlineStr">
        <is>
          <t>ONTW412700</t>
        </is>
      </c>
      <c r="H448" s="55" t="inlineStr">
        <is>
          <t>COP</t>
        </is>
      </c>
      <c r="I448" s="56" t="n">
        <v>728.63</v>
      </c>
      <c r="J448" s="56" t="n">
        <v>0</v>
      </c>
      <c r="K448" s="56" t="n">
        <v>0</v>
      </c>
    </row>
    <row r="449" ht="15" customHeight="1" s="43">
      <c r="A449" s="54" t="n">
        <v>46010</v>
      </c>
      <c r="B449" s="55" t="inlineStr">
        <is>
          <t>2025-12</t>
        </is>
      </c>
      <c r="C449" s="55" t="inlineStr">
        <is>
          <t>CL001235</t>
        </is>
      </c>
      <c r="D449" s="55" t="inlineStr">
        <is>
          <t>ABC INC</t>
        </is>
      </c>
      <c r="E449" s="55" t="inlineStr">
        <is>
          <t>Invoiced</t>
        </is>
      </c>
      <c r="F449" s="55" t="inlineStr">
        <is>
          <t>LAURA OLMOS</t>
        </is>
      </c>
      <c r="G449" s="55" t="inlineStr">
        <is>
          <t>ONTW412698</t>
        </is>
      </c>
      <c r="H449" s="55" t="inlineStr">
        <is>
          <t>COP</t>
        </is>
      </c>
      <c r="I449" s="56" t="n">
        <v>241.72</v>
      </c>
      <c r="J449" s="56" t="n">
        <v>0</v>
      </c>
      <c r="K449" s="56" t="n">
        <v>0</v>
      </c>
    </row>
    <row r="450" ht="15" customHeight="1" s="43">
      <c r="A450" s="54" t="n">
        <v>46010</v>
      </c>
      <c r="B450" s="55" t="inlineStr">
        <is>
          <t>2025-12</t>
        </is>
      </c>
      <c r="C450" s="55" t="inlineStr">
        <is>
          <t>CL001235</t>
        </is>
      </c>
      <c r="D450" s="55" t="inlineStr">
        <is>
          <t>ABC INC</t>
        </is>
      </c>
      <c r="E450" s="55" t="inlineStr">
        <is>
          <t>Invoiced</t>
        </is>
      </c>
      <c r="F450" s="55" t="inlineStr">
        <is>
          <t>KAREN VANESSA NAVARRETE REY</t>
        </is>
      </c>
      <c r="G450" s="55" t="inlineStr">
        <is>
          <t>ONTW412697</t>
        </is>
      </c>
      <c r="H450" s="55" t="inlineStr">
        <is>
          <t>COP</t>
        </is>
      </c>
      <c r="I450" s="56" t="n">
        <v>941.09</v>
      </c>
      <c r="J450" s="56" t="n">
        <v>0</v>
      </c>
      <c r="K450" s="56" t="n">
        <v>0</v>
      </c>
    </row>
    <row r="451" ht="15" customHeight="1" s="43">
      <c r="A451" s="54" t="n">
        <v>46010</v>
      </c>
      <c r="B451" s="55" t="inlineStr">
        <is>
          <t>2025-12</t>
        </is>
      </c>
      <c r="C451" s="55" t="inlineStr">
        <is>
          <t>CL001235</t>
        </is>
      </c>
      <c r="D451" s="55" t="inlineStr">
        <is>
          <t>ABC INC</t>
        </is>
      </c>
      <c r="E451" s="55" t="inlineStr">
        <is>
          <t>Invoiced</t>
        </is>
      </c>
      <c r="F451" s="55" t="inlineStr">
        <is>
          <t>JUAN DAVID AYCARDI LOPERA</t>
        </is>
      </c>
      <c r="G451" s="55" t="inlineStr">
        <is>
          <t>ONTW412696</t>
        </is>
      </c>
      <c r="H451" s="55" t="inlineStr">
        <is>
          <t>COP</t>
        </is>
      </c>
      <c r="I451" s="56" t="n">
        <v>1952.29</v>
      </c>
      <c r="J451" s="56" t="n">
        <v>0</v>
      </c>
      <c r="K451" s="56" t="n">
        <v>0</v>
      </c>
    </row>
    <row r="452" ht="15" customHeight="1" s="43">
      <c r="A452" s="54" t="n">
        <v>46010</v>
      </c>
      <c r="B452" s="55" t="inlineStr">
        <is>
          <t>2025-12</t>
        </is>
      </c>
      <c r="C452" s="55" t="inlineStr">
        <is>
          <t>CL001235</t>
        </is>
      </c>
      <c r="D452" s="55" t="inlineStr">
        <is>
          <t>ABC INC</t>
        </is>
      </c>
      <c r="E452" s="55" t="inlineStr">
        <is>
          <t>Invoiced</t>
        </is>
      </c>
      <c r="F452" s="55" t="inlineStr">
        <is>
          <t>MARIA CAMILA RIVERA RIVERA</t>
        </is>
      </c>
      <c r="G452" s="55" t="inlineStr">
        <is>
          <t>ONTW412699</t>
        </is>
      </c>
      <c r="H452" s="55" t="inlineStr">
        <is>
          <t>COP</t>
        </is>
      </c>
      <c r="I452" s="56" t="n">
        <v>414.68</v>
      </c>
      <c r="J452" s="56" t="n">
        <v>0</v>
      </c>
      <c r="K452" s="56" t="n">
        <v>0</v>
      </c>
    </row>
    <row r="453" ht="15" customHeight="1" s="43">
      <c r="A453" s="54" t="n">
        <v>46010</v>
      </c>
      <c r="B453" s="55" t="inlineStr">
        <is>
          <t>2025-12</t>
        </is>
      </c>
      <c r="C453" s="55" t="inlineStr">
        <is>
          <t>CL001235</t>
        </is>
      </c>
      <c r="D453" s="55" t="inlineStr">
        <is>
          <t>ABC INC</t>
        </is>
      </c>
      <c r="E453" s="55" t="inlineStr">
        <is>
          <t>Invoiced</t>
        </is>
      </c>
      <c r="F453" s="55" t="inlineStr">
        <is>
          <t>CATALINA SANCHEZ ARIAS</t>
        </is>
      </c>
      <c r="G453" s="55" t="inlineStr">
        <is>
          <t>ONTW412694</t>
        </is>
      </c>
      <c r="H453" s="55" t="inlineStr">
        <is>
          <t>COP</t>
        </is>
      </c>
      <c r="I453" s="56" t="n">
        <v>752.88</v>
      </c>
      <c r="J453" s="56" t="n">
        <v>0</v>
      </c>
      <c r="K453" s="56" t="n">
        <v>0</v>
      </c>
    </row>
    <row r="454" ht="15" customHeight="1" s="43">
      <c r="A454" s="54" t="n">
        <v>46010</v>
      </c>
      <c r="B454" s="55" t="inlineStr">
        <is>
          <t>2025-12</t>
        </is>
      </c>
      <c r="C454" s="55" t="inlineStr">
        <is>
          <t>CL001235</t>
        </is>
      </c>
      <c r="D454" s="55" t="inlineStr">
        <is>
          <t>ABC INC</t>
        </is>
      </c>
      <c r="E454" s="55" t="inlineStr">
        <is>
          <t>Invoiced</t>
        </is>
      </c>
      <c r="F454" s="55" t="inlineStr">
        <is>
          <t>CAROLINA VALENZUELA MAHECHA</t>
        </is>
      </c>
      <c r="G454" s="55" t="inlineStr">
        <is>
          <t>ONTW412693</t>
        </is>
      </c>
      <c r="H454" s="55" t="inlineStr">
        <is>
          <t>COP</t>
        </is>
      </c>
      <c r="I454" s="56" t="n">
        <v>684.49</v>
      </c>
      <c r="J454" s="56" t="n">
        <v>0</v>
      </c>
      <c r="K454" s="56" t="n">
        <v>0</v>
      </c>
    </row>
    <row r="455" ht="15" customHeight="1" s="43">
      <c r="A455" s="54" t="n">
        <v>46010</v>
      </c>
      <c r="B455" s="55" t="inlineStr">
        <is>
          <t>2025-12</t>
        </is>
      </c>
      <c r="C455" s="55" t="inlineStr">
        <is>
          <t>CL001235</t>
        </is>
      </c>
      <c r="D455" s="55" t="inlineStr">
        <is>
          <t>ABC INC</t>
        </is>
      </c>
      <c r="E455" s="55" t="inlineStr">
        <is>
          <t>Invoiced</t>
        </is>
      </c>
      <c r="F455" s="55" t="inlineStr">
        <is>
          <t>CARLOS STEVENZ RÚA GARCÍA</t>
        </is>
      </c>
      <c r="G455" s="55" t="inlineStr">
        <is>
          <t>ONTW412692</t>
        </is>
      </c>
      <c r="H455" s="55" t="inlineStr">
        <is>
          <t>COP</t>
        </is>
      </c>
      <c r="I455" s="56" t="n">
        <v>344.81</v>
      </c>
      <c r="J455" s="56" t="n">
        <v>0</v>
      </c>
      <c r="K455" s="56" t="n">
        <v>0</v>
      </c>
    </row>
    <row r="456" ht="15" customHeight="1" s="43">
      <c r="A456" s="54" t="n">
        <v>46010</v>
      </c>
      <c r="B456" s="55" t="inlineStr">
        <is>
          <t>2025-12</t>
        </is>
      </c>
      <c r="C456" s="55" t="inlineStr">
        <is>
          <t>CL001235</t>
        </is>
      </c>
      <c r="D456" s="55" t="inlineStr">
        <is>
          <t>ABC INC</t>
        </is>
      </c>
      <c r="E456" s="55" t="inlineStr">
        <is>
          <t>Invoiced</t>
        </is>
      </c>
      <c r="F456" s="55" t="n"/>
      <c r="G456" s="55" t="inlineStr">
        <is>
          <t>ONTF029996</t>
        </is>
      </c>
      <c r="H456" s="55" t="inlineStr">
        <is>
          <t>USD</t>
        </is>
      </c>
      <c r="I456" s="56" t="n">
        <v>15</v>
      </c>
      <c r="J456" s="56" t="n">
        <v>0</v>
      </c>
      <c r="K456" s="56" t="n">
        <v>0</v>
      </c>
    </row>
    <row r="457" ht="15" customHeight="1" s="43">
      <c r="A457" s="54" t="n">
        <v>46010</v>
      </c>
      <c r="B457" s="55" t="inlineStr">
        <is>
          <t>2025-12</t>
        </is>
      </c>
      <c r="C457" s="55" t="inlineStr">
        <is>
          <t>CL001235</t>
        </is>
      </c>
      <c r="D457" s="55" t="inlineStr">
        <is>
          <t>ABC INC</t>
        </is>
      </c>
      <c r="E457" s="55" t="inlineStr">
        <is>
          <t>Invoiced</t>
        </is>
      </c>
      <c r="F457" s="55" t="n"/>
      <c r="G457" s="55" t="inlineStr">
        <is>
          <t>FTE002255</t>
        </is>
      </c>
      <c r="H457" s="55" t="inlineStr">
        <is>
          <t>USD</t>
        </is>
      </c>
      <c r="I457" s="56" t="n">
        <v>16348.91</v>
      </c>
      <c r="J457" s="56" t="n">
        <v>0</v>
      </c>
      <c r="K457" s="56" t="n">
        <v>0</v>
      </c>
    </row>
    <row r="458" ht="15" customHeight="1" s="43">
      <c r="A458" s="54" t="n">
        <v>46010</v>
      </c>
      <c r="B458" s="55" t="inlineStr">
        <is>
          <t>2025-12</t>
        </is>
      </c>
      <c r="C458" s="55" t="inlineStr">
        <is>
          <t>CL001235</t>
        </is>
      </c>
      <c r="D458" s="55" t="inlineStr">
        <is>
          <t>ABC INC</t>
        </is>
      </c>
      <c r="E458" s="55" t="inlineStr">
        <is>
          <t>Invoiced</t>
        </is>
      </c>
      <c r="F458" s="55" t="inlineStr">
        <is>
          <t>JOSE ALEJANDRO HERNANDEZ PARISCA</t>
        </is>
      </c>
      <c r="G458" s="55" t="inlineStr">
        <is>
          <t>ONTW412695</t>
        </is>
      </c>
      <c r="H458" s="55" t="inlineStr">
        <is>
          <t>COP</t>
        </is>
      </c>
      <c r="I458" s="56" t="n">
        <v>892.08</v>
      </c>
      <c r="J458" s="56" t="n">
        <v>0</v>
      </c>
      <c r="K458" s="56" t="n">
        <v>0</v>
      </c>
    </row>
    <row r="459" ht="15" customHeight="1" s="43">
      <c r="A459" s="54" t="n">
        <v>46014</v>
      </c>
      <c r="B459" s="55" t="inlineStr">
        <is>
          <t>2025-12</t>
        </is>
      </c>
      <c r="C459" s="55" t="inlineStr">
        <is>
          <t>CL001235</t>
        </is>
      </c>
      <c r="D459" s="55" t="inlineStr">
        <is>
          <t>ABC INC</t>
        </is>
      </c>
      <c r="E459" s="55" t="inlineStr">
        <is>
          <t>Payment_Cashflow</t>
        </is>
      </c>
      <c r="F459" s="55" t="n"/>
      <c r="G459" s="55" t="n"/>
      <c r="H459" s="55" t="n"/>
      <c r="I459" s="56" t="n">
        <v>0</v>
      </c>
      <c r="J459" s="56" t="n">
        <v>0</v>
      </c>
      <c r="K459" s="56" t="n">
        <v>12158.08</v>
      </c>
    </row>
    <row r="460" ht="15" customHeight="1" s="43">
      <c r="A460" s="54" t="n">
        <v>46014</v>
      </c>
      <c r="B460" s="55" t="inlineStr">
        <is>
          <t>2025-12</t>
        </is>
      </c>
      <c r="C460" s="55" t="inlineStr">
        <is>
          <t>CL001235</t>
        </is>
      </c>
      <c r="D460" s="55" t="inlineStr">
        <is>
          <t>ABC INC</t>
        </is>
      </c>
      <c r="E460" s="55" t="inlineStr">
        <is>
          <t>Invoiced</t>
        </is>
      </c>
      <c r="F460" s="55" t="inlineStr">
        <is>
          <t>JUAN DAVID AYCARDI LOPERA</t>
        </is>
      </c>
      <c r="G460" s="55" t="inlineStr">
        <is>
          <t>ONTW411074</t>
        </is>
      </c>
      <c r="H460" s="55" t="inlineStr">
        <is>
          <t>COP</t>
        </is>
      </c>
      <c r="I460" s="56" t="n">
        <v>69.86</v>
      </c>
      <c r="J460" s="56" t="n">
        <v>0</v>
      </c>
      <c r="K460" s="56" t="n">
        <v>0</v>
      </c>
    </row>
    <row r="461" ht="15" customHeight="1" s="43">
      <c r="A461" s="54" t="n">
        <v>46014</v>
      </c>
      <c r="B461" s="55" t="inlineStr">
        <is>
          <t>2025-12</t>
        </is>
      </c>
      <c r="C461" s="55" t="inlineStr">
        <is>
          <t>CL001235</t>
        </is>
      </c>
      <c r="D461" s="55" t="inlineStr">
        <is>
          <t>ABC INC</t>
        </is>
      </c>
      <c r="E461" s="55" t="inlineStr">
        <is>
          <t>Invoiced</t>
        </is>
      </c>
      <c r="F461" s="55" t="inlineStr">
        <is>
          <t>KAREN VANESSA NAVARRETE REY</t>
        </is>
      </c>
      <c r="G461" s="55" t="inlineStr">
        <is>
          <t>ONTW411072</t>
        </is>
      </c>
      <c r="H461" s="55" t="inlineStr">
        <is>
          <t>COP</t>
        </is>
      </c>
      <c r="I461" s="56" t="n">
        <v>134.71</v>
      </c>
      <c r="J461" s="56" t="n">
        <v>0</v>
      </c>
      <c r="K461" s="56" t="n">
        <v>0</v>
      </c>
    </row>
    <row r="462" ht="15" customHeight="1" s="43">
      <c r="A462" s="54" t="n">
        <v>46014</v>
      </c>
      <c r="B462" s="55" t="inlineStr">
        <is>
          <t>2025-12</t>
        </is>
      </c>
      <c r="C462" s="55" t="inlineStr">
        <is>
          <t>CL001235</t>
        </is>
      </c>
      <c r="D462" s="55" t="inlineStr">
        <is>
          <t>ABC INC</t>
        </is>
      </c>
      <c r="E462" s="55" t="inlineStr">
        <is>
          <t>Invoiced</t>
        </is>
      </c>
      <c r="F462" s="55" t="n"/>
      <c r="G462" s="55" t="inlineStr">
        <is>
          <t>ONTF029946</t>
        </is>
      </c>
      <c r="H462" s="55" t="inlineStr">
        <is>
          <t>USD</t>
        </is>
      </c>
      <c r="I462" s="56" t="n">
        <v>15</v>
      </c>
      <c r="J462" s="56" t="n">
        <v>0</v>
      </c>
      <c r="K462" s="56" t="n">
        <v>0</v>
      </c>
    </row>
    <row r="463" ht="15" customHeight="1" s="43">
      <c r="A463" s="54" t="n">
        <v>46014</v>
      </c>
      <c r="B463" s="55" t="inlineStr">
        <is>
          <t>2025-12</t>
        </is>
      </c>
      <c r="C463" s="55" t="inlineStr">
        <is>
          <t>CL001235</t>
        </is>
      </c>
      <c r="D463" s="55" t="inlineStr">
        <is>
          <t>ABC INC</t>
        </is>
      </c>
      <c r="E463" s="55" t="inlineStr">
        <is>
          <t>Invoiced</t>
        </is>
      </c>
      <c r="F463" s="55" t="inlineStr">
        <is>
          <t>JOSE ALEJANDRO HERNANDEZ PARISCA</t>
        </is>
      </c>
      <c r="G463" s="55" t="inlineStr">
        <is>
          <t>ONTW411073</t>
        </is>
      </c>
      <c r="H463" s="55" t="inlineStr">
        <is>
          <t>COP</t>
        </is>
      </c>
      <c r="I463" s="56" t="n">
        <v>69.86</v>
      </c>
      <c r="J463" s="56" t="n">
        <v>0</v>
      </c>
      <c r="K463" s="56" t="n">
        <v>0</v>
      </c>
    </row>
    <row r="464" ht="15" customHeight="1" s="43">
      <c r="A464" s="54" t="n">
        <v>46015</v>
      </c>
      <c r="B464" s="55" t="inlineStr">
        <is>
          <t>2025-12</t>
        </is>
      </c>
      <c r="C464" s="55" t="inlineStr">
        <is>
          <t>CL001235</t>
        </is>
      </c>
      <c r="D464" s="55" t="inlineStr">
        <is>
          <t>ABC INC</t>
        </is>
      </c>
      <c r="E464" s="55" t="inlineStr">
        <is>
          <t>Payment_Cashflow</t>
        </is>
      </c>
      <c r="F464" s="55" t="n"/>
      <c r="G464" s="55" t="n"/>
      <c r="H464" s="55" t="n"/>
      <c r="I464" s="56" t="n">
        <v>0</v>
      </c>
      <c r="J464" s="56" t="n">
        <v>0</v>
      </c>
      <c r="K464" s="56" t="n">
        <v>7698.25</v>
      </c>
    </row>
    <row r="465" ht="15" customHeight="1" s="43">
      <c r="A465" s="54" t="n">
        <v>46017</v>
      </c>
      <c r="B465" s="55" t="inlineStr">
        <is>
          <t>2025-12</t>
        </is>
      </c>
      <c r="C465" s="55" t="inlineStr">
        <is>
          <t>CL001235</t>
        </is>
      </c>
      <c r="D465" s="55" t="inlineStr">
        <is>
          <t>ABC INC</t>
        </is>
      </c>
      <c r="E465" s="55" t="inlineStr">
        <is>
          <t>Invoiced</t>
        </is>
      </c>
      <c r="F465" s="55" t="inlineStr">
        <is>
          <t>JENNIFER TRIMINO</t>
        </is>
      </c>
      <c r="G465" s="55" t="inlineStr">
        <is>
          <t>ONTW412720</t>
        </is>
      </c>
      <c r="H465" s="55" t="inlineStr">
        <is>
          <t>COP</t>
        </is>
      </c>
      <c r="I465" s="56" t="n">
        <v>4054.85</v>
      </c>
      <c r="J465" s="56" t="n">
        <v>0</v>
      </c>
      <c r="K465" s="56" t="n">
        <v>0</v>
      </c>
    </row>
    <row r="466" ht="15" customHeight="1" s="43">
      <c r="A466" s="54" t="n">
        <v>46017</v>
      </c>
      <c r="B466" s="55" t="inlineStr">
        <is>
          <t>2025-12</t>
        </is>
      </c>
      <c r="C466" s="55" t="inlineStr">
        <is>
          <t>CL001235</t>
        </is>
      </c>
      <c r="D466" s="55" t="inlineStr">
        <is>
          <t>ABC INC</t>
        </is>
      </c>
      <c r="E466" s="55" t="inlineStr">
        <is>
          <t>Payment_Cashflow</t>
        </is>
      </c>
      <c r="F466" s="55" t="n"/>
      <c r="G466" s="55" t="n"/>
      <c r="H466" s="55" t="n"/>
      <c r="I466" s="56" t="n">
        <v>0</v>
      </c>
      <c r="J466" s="56" t="n">
        <v>0</v>
      </c>
      <c r="K466" s="56" t="n">
        <v>289.43</v>
      </c>
    </row>
    <row r="467" ht="15" customHeight="1" s="43">
      <c r="A467" s="54" t="n">
        <v>46020</v>
      </c>
      <c r="B467" s="55" t="inlineStr">
        <is>
          <t>2025-12</t>
        </is>
      </c>
      <c r="C467" s="55" t="inlineStr">
        <is>
          <t>CL001235</t>
        </is>
      </c>
      <c r="D467" s="55" t="inlineStr">
        <is>
          <t>ABC INC</t>
        </is>
      </c>
      <c r="E467" s="55" t="inlineStr">
        <is>
          <t>Invoiced</t>
        </is>
      </c>
      <c r="F467" s="55" t="inlineStr">
        <is>
          <t>KAREN VANESSA NAVARRETE REY</t>
        </is>
      </c>
      <c r="G467" s="55" t="inlineStr">
        <is>
          <t>ONTW416502</t>
        </is>
      </c>
      <c r="H467" s="55" t="inlineStr">
        <is>
          <t>COP</t>
        </is>
      </c>
      <c r="I467" s="56" t="n">
        <v>529.09</v>
      </c>
      <c r="J467" s="56" t="n">
        <v>0</v>
      </c>
      <c r="K467" s="56" t="n">
        <v>0</v>
      </c>
    </row>
    <row r="468" ht="15" customHeight="1" s="43">
      <c r="A468" s="54" t="n">
        <v>46020</v>
      </c>
      <c r="B468" s="55" t="inlineStr">
        <is>
          <t>2025-12</t>
        </is>
      </c>
      <c r="C468" s="55" t="inlineStr">
        <is>
          <t>CL001235</t>
        </is>
      </c>
      <c r="D468" s="55" t="inlineStr">
        <is>
          <t>ABC INC</t>
        </is>
      </c>
      <c r="E468" s="55" t="inlineStr">
        <is>
          <t>Invoiced</t>
        </is>
      </c>
      <c r="F468" s="55" t="inlineStr">
        <is>
          <t>WILMER ANDREY CACERES CARVAJAL</t>
        </is>
      </c>
      <c r="G468" s="55" t="inlineStr">
        <is>
          <t>ONTW416510</t>
        </is>
      </c>
      <c r="H468" s="55" t="inlineStr">
        <is>
          <t>COP</t>
        </is>
      </c>
      <c r="I468" s="56" t="n">
        <v>568.78</v>
      </c>
      <c r="J468" s="56" t="n">
        <v>0</v>
      </c>
      <c r="K468" s="56" t="n">
        <v>0</v>
      </c>
    </row>
    <row r="469" ht="15" customHeight="1" s="43">
      <c r="A469" s="54" t="n">
        <v>46020</v>
      </c>
      <c r="B469" s="55" t="inlineStr">
        <is>
          <t>2025-12</t>
        </is>
      </c>
      <c r="C469" s="55" t="inlineStr">
        <is>
          <t>CL001235</t>
        </is>
      </c>
      <c r="D469" s="55" t="inlineStr">
        <is>
          <t>ABC INC</t>
        </is>
      </c>
      <c r="E469" s="55" t="inlineStr">
        <is>
          <t>Invoiced</t>
        </is>
      </c>
      <c r="F469" s="55" t="inlineStr">
        <is>
          <t>SARA MARTÍN</t>
        </is>
      </c>
      <c r="G469" s="55" t="inlineStr">
        <is>
          <t>ONTW416506</t>
        </is>
      </c>
      <c r="H469" s="55" t="inlineStr">
        <is>
          <t>COP</t>
        </is>
      </c>
      <c r="I469" s="56" t="n">
        <v>687.66</v>
      </c>
      <c r="J469" s="56" t="n">
        <v>0</v>
      </c>
      <c r="K469" s="56" t="n">
        <v>0</v>
      </c>
    </row>
    <row r="470" ht="15" customHeight="1" s="43">
      <c r="A470" s="54" t="n">
        <v>46020</v>
      </c>
      <c r="B470" s="55" t="inlineStr">
        <is>
          <t>2025-12</t>
        </is>
      </c>
      <c r="C470" s="55" t="inlineStr">
        <is>
          <t>CL001235</t>
        </is>
      </c>
      <c r="D470" s="55" t="inlineStr">
        <is>
          <t>ABC INC</t>
        </is>
      </c>
      <c r="E470" s="55" t="inlineStr">
        <is>
          <t>Invoiced</t>
        </is>
      </c>
      <c r="F470" s="55" t="inlineStr">
        <is>
          <t>MAURICIO GONZALEZ</t>
        </is>
      </c>
      <c r="G470" s="55" t="inlineStr">
        <is>
          <t>ONTW416500</t>
        </is>
      </c>
      <c r="H470" s="55" t="inlineStr">
        <is>
          <t>COP</t>
        </is>
      </c>
      <c r="I470" s="56" t="n">
        <v>529.09</v>
      </c>
      <c r="J470" s="56" t="n">
        <v>0</v>
      </c>
      <c r="K470" s="56" t="n">
        <v>0</v>
      </c>
    </row>
    <row r="471" ht="15" customHeight="1" s="43">
      <c r="A471" s="54" t="n">
        <v>46020</v>
      </c>
      <c r="B471" s="55" t="inlineStr">
        <is>
          <t>2025-12</t>
        </is>
      </c>
      <c r="C471" s="55" t="inlineStr">
        <is>
          <t>CL001235</t>
        </is>
      </c>
      <c r="D471" s="55" t="inlineStr">
        <is>
          <t>ABC INC</t>
        </is>
      </c>
      <c r="E471" s="55" t="inlineStr">
        <is>
          <t>Invoiced</t>
        </is>
      </c>
      <c r="F471" s="55" t="inlineStr">
        <is>
          <t>LAURA OLMOS</t>
        </is>
      </c>
      <c r="G471" s="55" t="inlineStr">
        <is>
          <t>ONTW416508</t>
        </is>
      </c>
      <c r="H471" s="55" t="inlineStr">
        <is>
          <t>COP</t>
        </is>
      </c>
      <c r="I471" s="56" t="n">
        <v>273.31</v>
      </c>
      <c r="J471" s="56" t="n">
        <v>0</v>
      </c>
      <c r="K471" s="56" t="n">
        <v>0</v>
      </c>
    </row>
    <row r="472" ht="15" customHeight="1" s="43">
      <c r="A472" s="54" t="n">
        <v>46020</v>
      </c>
      <c r="B472" s="55" t="inlineStr">
        <is>
          <t>2025-12</t>
        </is>
      </c>
      <c r="C472" s="55" t="inlineStr">
        <is>
          <t>CL001235</t>
        </is>
      </c>
      <c r="D472" s="55" t="inlineStr">
        <is>
          <t>ABC INC</t>
        </is>
      </c>
      <c r="E472" s="55" t="inlineStr">
        <is>
          <t>Invoiced</t>
        </is>
      </c>
      <c r="F472" s="55" t="inlineStr">
        <is>
          <t>JUAN DAVID AYCARDI LOPERA</t>
        </is>
      </c>
      <c r="G472" s="55" t="inlineStr">
        <is>
          <t>ONTW416505</t>
        </is>
      </c>
      <c r="H472" s="55" t="inlineStr">
        <is>
          <t>COP</t>
        </is>
      </c>
      <c r="I472" s="56" t="n">
        <v>727.51</v>
      </c>
      <c r="J472" s="56" t="n">
        <v>0</v>
      </c>
      <c r="K472" s="56" t="n">
        <v>0</v>
      </c>
    </row>
    <row r="473" ht="15" customHeight="1" s="43">
      <c r="A473" s="54" t="n">
        <v>46020</v>
      </c>
      <c r="B473" s="55" t="inlineStr">
        <is>
          <t>2025-12</t>
        </is>
      </c>
      <c r="C473" s="55" t="inlineStr">
        <is>
          <t>CL001235</t>
        </is>
      </c>
      <c r="D473" s="55" t="inlineStr">
        <is>
          <t>ABC INC</t>
        </is>
      </c>
      <c r="E473" s="55" t="inlineStr">
        <is>
          <t>Invoiced</t>
        </is>
      </c>
      <c r="F473" s="55" t="inlineStr">
        <is>
          <t>MARIA CAMILA RIVERA RIVERA</t>
        </is>
      </c>
      <c r="G473" s="55" t="inlineStr">
        <is>
          <t>ONTW416507</t>
        </is>
      </c>
      <c r="H473" s="55" t="inlineStr">
        <is>
          <t>COP</t>
        </is>
      </c>
      <c r="I473" s="56" t="n">
        <v>396.82</v>
      </c>
      <c r="J473" s="56" t="n">
        <v>0</v>
      </c>
      <c r="K473" s="56" t="n">
        <v>0</v>
      </c>
    </row>
    <row r="474" ht="15" customHeight="1" s="43">
      <c r="A474" s="54" t="n">
        <v>46020</v>
      </c>
      <c r="B474" s="55" t="inlineStr">
        <is>
          <t>2025-12</t>
        </is>
      </c>
      <c r="C474" s="55" t="inlineStr">
        <is>
          <t>CL001235</t>
        </is>
      </c>
      <c r="D474" s="55" t="inlineStr">
        <is>
          <t>ABC INC</t>
        </is>
      </c>
      <c r="E474" s="55" t="inlineStr">
        <is>
          <t>Invoiced</t>
        </is>
      </c>
      <c r="F474" s="55" t="inlineStr">
        <is>
          <t>JENNIFER TRIMINO</t>
        </is>
      </c>
      <c r="G474" s="55" t="inlineStr">
        <is>
          <t>ONTW416509</t>
        </is>
      </c>
      <c r="H474" s="55" t="inlineStr">
        <is>
          <t>COP</t>
        </is>
      </c>
      <c r="I474" s="56" t="n">
        <v>1184.35</v>
      </c>
      <c r="J474" s="56" t="n">
        <v>0</v>
      </c>
      <c r="K474" s="56" t="n">
        <v>0</v>
      </c>
    </row>
    <row r="475" ht="15" customHeight="1" s="43">
      <c r="A475" s="54" t="n">
        <v>46020</v>
      </c>
      <c r="B475" s="55" t="inlineStr">
        <is>
          <t>2025-12</t>
        </is>
      </c>
      <c r="C475" s="55" t="inlineStr">
        <is>
          <t>CL001235</t>
        </is>
      </c>
      <c r="D475" s="55" t="inlineStr">
        <is>
          <t>ABC INC</t>
        </is>
      </c>
      <c r="E475" s="55" t="inlineStr">
        <is>
          <t>Invoiced</t>
        </is>
      </c>
      <c r="F475" s="55" t="inlineStr">
        <is>
          <t>ERICK MEDINA OCHOA</t>
        </is>
      </c>
      <c r="G475" s="55" t="inlineStr">
        <is>
          <t>ONTW416501</t>
        </is>
      </c>
      <c r="H475" s="55" t="inlineStr">
        <is>
          <t>MXN</t>
        </is>
      </c>
      <c r="I475" s="56" t="n">
        <v>1121.76</v>
      </c>
      <c r="J475" s="56" t="n">
        <v>0</v>
      </c>
      <c r="K475" s="56" t="n">
        <v>0</v>
      </c>
    </row>
    <row r="476" ht="15" customHeight="1" s="43">
      <c r="A476" s="54" t="n">
        <v>46020</v>
      </c>
      <c r="B476" s="55" t="inlineStr">
        <is>
          <t>2025-12</t>
        </is>
      </c>
      <c r="C476" s="55" t="inlineStr">
        <is>
          <t>CL001235</t>
        </is>
      </c>
      <c r="D476" s="55" t="inlineStr">
        <is>
          <t>ABC INC</t>
        </is>
      </c>
      <c r="E476" s="55" t="inlineStr">
        <is>
          <t>Invoiced</t>
        </is>
      </c>
      <c r="F476" s="55" t="inlineStr">
        <is>
          <t>JOSE ALEJANDRO HERNANDEZ PARISCA</t>
        </is>
      </c>
      <c r="G476" s="55" t="inlineStr">
        <is>
          <t>ONTW416503</t>
        </is>
      </c>
      <c r="H476" s="55" t="inlineStr">
        <is>
          <t>COP</t>
        </is>
      </c>
      <c r="I476" s="56" t="n">
        <v>462.96</v>
      </c>
      <c r="J476" s="56" t="n">
        <v>0</v>
      </c>
      <c r="K476" s="56" t="n">
        <v>0</v>
      </c>
    </row>
    <row r="477" ht="15" customHeight="1" s="43">
      <c r="A477" s="54" t="n">
        <v>46020</v>
      </c>
      <c r="B477" s="55" t="inlineStr">
        <is>
          <t>2025-12</t>
        </is>
      </c>
      <c r="C477" s="55" t="inlineStr">
        <is>
          <t>CL001235</t>
        </is>
      </c>
      <c r="D477" s="55" t="inlineStr">
        <is>
          <t>ABC INC</t>
        </is>
      </c>
      <c r="E477" s="55" t="inlineStr">
        <is>
          <t>Invoiced</t>
        </is>
      </c>
      <c r="F477" s="55" t="inlineStr">
        <is>
          <t>CATALINA SANCHEZ ARIAS</t>
        </is>
      </c>
      <c r="G477" s="55" t="inlineStr">
        <is>
          <t>ONTW416504</t>
        </is>
      </c>
      <c r="H477" s="55" t="inlineStr">
        <is>
          <t>COP</t>
        </is>
      </c>
      <c r="I477" s="56" t="n">
        <v>462.96</v>
      </c>
      <c r="J477" s="56" t="n">
        <v>0</v>
      </c>
      <c r="K477" s="56" t="n">
        <v>0</v>
      </c>
    </row>
    <row r="478" ht="15" customHeight="1" s="43">
      <c r="A478" s="54" t="n">
        <v>46020</v>
      </c>
      <c r="B478" s="55" t="inlineStr">
        <is>
          <t>2025-12</t>
        </is>
      </c>
      <c r="C478" s="55" t="inlineStr">
        <is>
          <t>CL001235</t>
        </is>
      </c>
      <c r="D478" s="55" t="inlineStr">
        <is>
          <t>ABC INC</t>
        </is>
      </c>
      <c r="E478" s="55" t="inlineStr">
        <is>
          <t>Invoiced</t>
        </is>
      </c>
      <c r="F478" s="55" t="inlineStr">
        <is>
          <t>CAROLINA VALENZUELA MAHECHA</t>
        </is>
      </c>
      <c r="G478" s="55" t="inlineStr">
        <is>
          <t>ONTW416511</t>
        </is>
      </c>
      <c r="H478" s="55" t="inlineStr">
        <is>
          <t>COP</t>
        </is>
      </c>
      <c r="I478" s="56" t="n">
        <v>396.82</v>
      </c>
      <c r="J478" s="56" t="n">
        <v>0</v>
      </c>
      <c r="K478" s="56" t="n">
        <v>0</v>
      </c>
    </row>
    <row r="479" ht="15" customHeight="1" s="43">
      <c r="A479" s="54" t="n">
        <v>46020</v>
      </c>
      <c r="B479" s="55" t="inlineStr">
        <is>
          <t>2025-12</t>
        </is>
      </c>
      <c r="C479" s="55" t="inlineStr">
        <is>
          <t>CL001235</t>
        </is>
      </c>
      <c r="D479" s="55" t="inlineStr">
        <is>
          <t>ABC INC</t>
        </is>
      </c>
      <c r="E479" s="55" t="inlineStr">
        <is>
          <t>Invoiced</t>
        </is>
      </c>
      <c r="F479" s="55" t="inlineStr">
        <is>
          <t>CARLOS STEVENZ RÚA GARCÍA</t>
        </is>
      </c>
      <c r="G479" s="55" t="inlineStr">
        <is>
          <t>ONTW416512</t>
        </is>
      </c>
      <c r="H479" s="55" t="inlineStr">
        <is>
          <t>COP</t>
        </is>
      </c>
      <c r="I479" s="56" t="n">
        <v>357.14</v>
      </c>
      <c r="J479" s="56" t="n">
        <v>0</v>
      </c>
      <c r="K479" s="56" t="n">
        <v>0</v>
      </c>
    </row>
    <row r="480" ht="15" customHeight="1" s="43">
      <c r="A480" s="54" t="n">
        <v>46031</v>
      </c>
      <c r="B480" s="55" t="inlineStr">
        <is>
          <t>2026-01</t>
        </is>
      </c>
      <c r="C480" s="55" t="inlineStr">
        <is>
          <t>CL001235</t>
        </is>
      </c>
      <c r="D480" s="55" t="inlineStr">
        <is>
          <t>ABC INC</t>
        </is>
      </c>
      <c r="E480" s="55" t="inlineStr">
        <is>
          <t>Invoiced</t>
        </is>
      </c>
      <c r="F480" s="55" t="n"/>
      <c r="G480" s="55" t="inlineStr">
        <is>
          <t>OMF023967</t>
        </is>
      </c>
      <c r="H480" s="55" t="inlineStr">
        <is>
          <t>USD</t>
        </is>
      </c>
      <c r="I480" s="56" t="n">
        <v>843.46</v>
      </c>
      <c r="J480" s="56" t="n">
        <v>0</v>
      </c>
      <c r="K480" s="56" t="n">
        <v>0</v>
      </c>
    </row>
    <row r="481" ht="15" customHeight="1" s="43">
      <c r="A481" s="54" t="n">
        <v>46034</v>
      </c>
      <c r="B481" s="55" t="inlineStr">
        <is>
          <t>2026-01</t>
        </is>
      </c>
      <c r="C481" s="55" t="inlineStr">
        <is>
          <t>CL001235</t>
        </is>
      </c>
      <c r="D481" s="55" t="inlineStr">
        <is>
          <t>ABC INC</t>
        </is>
      </c>
      <c r="E481" s="55" t="inlineStr">
        <is>
          <t>Payment_Cashflow</t>
        </is>
      </c>
      <c r="F481" s="55" t="n"/>
      <c r="G481" s="55" t="n"/>
      <c r="H481" s="55" t="n"/>
      <c r="I481" s="56" t="n">
        <v>0</v>
      </c>
      <c r="J481" s="56" t="n">
        <v>0</v>
      </c>
      <c r="K481" s="56" t="n">
        <v>5422.43</v>
      </c>
    </row>
    <row r="482" ht="15" customHeight="1" s="43">
      <c r="A482" s="54" t="n">
        <v>46036</v>
      </c>
      <c r="B482" s="55" t="inlineStr">
        <is>
          <t>2026-01</t>
        </is>
      </c>
      <c r="C482" s="55" t="inlineStr">
        <is>
          <t>CL001235</t>
        </is>
      </c>
      <c r="D482" s="55" t="inlineStr">
        <is>
          <t>ABC INC</t>
        </is>
      </c>
      <c r="E482" s="55" t="inlineStr">
        <is>
          <t>Invoiced</t>
        </is>
      </c>
      <c r="F482" s="55" t="inlineStr">
        <is>
          <t>SARA MARTÍN</t>
        </is>
      </c>
      <c r="G482" s="55" t="inlineStr">
        <is>
          <t>ONTW429052</t>
        </is>
      </c>
      <c r="H482" s="55" t="inlineStr">
        <is>
          <t>COP</t>
        </is>
      </c>
      <c r="I482" s="56" t="n">
        <v>476.14</v>
      </c>
      <c r="J482" s="56" t="n">
        <v>0</v>
      </c>
      <c r="K482" s="56" t="n">
        <v>0</v>
      </c>
    </row>
    <row r="483" ht="15" customHeight="1" s="43">
      <c r="A483" s="54" t="n">
        <v>46036</v>
      </c>
      <c r="B483" s="55" t="inlineStr">
        <is>
          <t>2026-01</t>
        </is>
      </c>
      <c r="C483" s="55" t="inlineStr">
        <is>
          <t>CL001235</t>
        </is>
      </c>
      <c r="D483" s="55" t="inlineStr">
        <is>
          <t>ABC INC</t>
        </is>
      </c>
      <c r="E483" s="55" t="inlineStr">
        <is>
          <t>Invoiced</t>
        </is>
      </c>
      <c r="F483" s="55" t="inlineStr">
        <is>
          <t>MAURICIO GONZALEZ</t>
        </is>
      </c>
      <c r="G483" s="55" t="inlineStr">
        <is>
          <t>ONTW429048</t>
        </is>
      </c>
      <c r="H483" s="55" t="inlineStr">
        <is>
          <t>COP</t>
        </is>
      </c>
      <c r="I483" s="56" t="n">
        <v>538.34</v>
      </c>
      <c r="J483" s="56" t="n">
        <v>0</v>
      </c>
      <c r="K483" s="56" t="n">
        <v>0</v>
      </c>
    </row>
    <row r="484" ht="15" customHeight="1" s="43">
      <c r="A484" s="54" t="n">
        <v>46036</v>
      </c>
      <c r="B484" s="55" t="inlineStr">
        <is>
          <t>2026-01</t>
        </is>
      </c>
      <c r="C484" s="55" t="inlineStr">
        <is>
          <t>CL001235</t>
        </is>
      </c>
      <c r="D484" s="55" t="inlineStr">
        <is>
          <t>ABC INC</t>
        </is>
      </c>
      <c r="E484" s="55" t="inlineStr">
        <is>
          <t>Invoiced</t>
        </is>
      </c>
      <c r="F484" s="55" t="inlineStr">
        <is>
          <t>MARIA CAMILA RIVERA RIVERA</t>
        </is>
      </c>
      <c r="G484" s="55" t="inlineStr">
        <is>
          <t>ONTW429053</t>
        </is>
      </c>
      <c r="H484" s="55" t="inlineStr">
        <is>
          <t>COP</t>
        </is>
      </c>
      <c r="I484" s="56" t="n">
        <v>206.97</v>
      </c>
      <c r="J484" s="56" t="n">
        <v>0</v>
      </c>
      <c r="K484" s="56" t="n">
        <v>0</v>
      </c>
    </row>
    <row r="485" ht="15" customHeight="1" s="43">
      <c r="A485" s="54" t="n">
        <v>46036</v>
      </c>
      <c r="B485" s="55" t="inlineStr">
        <is>
          <t>2026-01</t>
        </is>
      </c>
      <c r="C485" s="55" t="inlineStr">
        <is>
          <t>CL001235</t>
        </is>
      </c>
      <c r="D485" s="55" t="inlineStr">
        <is>
          <t>ABC INC</t>
        </is>
      </c>
      <c r="E485" s="55" t="inlineStr">
        <is>
          <t>Invoiced</t>
        </is>
      </c>
      <c r="F485" s="55" t="inlineStr">
        <is>
          <t>LAURA OLMOS</t>
        </is>
      </c>
      <c r="G485" s="55" t="inlineStr">
        <is>
          <t>ONTW429054</t>
        </is>
      </c>
      <c r="H485" s="55" t="inlineStr">
        <is>
          <t>COP</t>
        </is>
      </c>
      <c r="I485" s="56" t="n">
        <v>206.97</v>
      </c>
      <c r="J485" s="56" t="n">
        <v>0</v>
      </c>
      <c r="K485" s="56" t="n">
        <v>0</v>
      </c>
    </row>
    <row r="486" ht="15" customHeight="1" s="43">
      <c r="A486" s="54" t="n">
        <v>46036</v>
      </c>
      <c r="B486" s="55" t="inlineStr">
        <is>
          <t>2026-01</t>
        </is>
      </c>
      <c r="C486" s="55" t="inlineStr">
        <is>
          <t>CL001235</t>
        </is>
      </c>
      <c r="D486" s="55" t="inlineStr">
        <is>
          <t>ABC INC</t>
        </is>
      </c>
      <c r="E486" s="55" t="inlineStr">
        <is>
          <t>Invoiced</t>
        </is>
      </c>
      <c r="F486" s="55" t="inlineStr">
        <is>
          <t>CAMILA VIZCAYA</t>
        </is>
      </c>
      <c r="G486" s="55" t="inlineStr">
        <is>
          <t>ONTW428656</t>
        </is>
      </c>
      <c r="H486" s="55" t="inlineStr">
        <is>
          <t>USD</t>
        </is>
      </c>
      <c r="I486" s="56" t="n">
        <v>600</v>
      </c>
      <c r="J486" s="56" t="n">
        <v>0</v>
      </c>
      <c r="K486" s="56" t="n">
        <v>0</v>
      </c>
    </row>
    <row r="487" ht="15" customHeight="1" s="43">
      <c r="A487" s="54" t="n">
        <v>46036</v>
      </c>
      <c r="B487" s="55" t="inlineStr">
        <is>
          <t>2026-01</t>
        </is>
      </c>
      <c r="C487" s="55" t="inlineStr">
        <is>
          <t>CL001235</t>
        </is>
      </c>
      <c r="D487" s="55" t="inlineStr">
        <is>
          <t>ABC INC</t>
        </is>
      </c>
      <c r="E487" s="55" t="inlineStr">
        <is>
          <t>Invoiced</t>
        </is>
      </c>
      <c r="F487" s="55" t="inlineStr">
        <is>
          <t>JUAN DAVID AYCARDI LOPERA</t>
        </is>
      </c>
      <c r="G487" s="55" t="inlineStr">
        <is>
          <t>ONTW429051</t>
        </is>
      </c>
      <c r="H487" s="55" t="inlineStr">
        <is>
          <t>COP</t>
        </is>
      </c>
      <c r="I487" s="56" t="n">
        <v>947.1799999999999</v>
      </c>
      <c r="J487" s="56" t="n">
        <v>0</v>
      </c>
      <c r="K487" s="56" t="n">
        <v>0</v>
      </c>
    </row>
    <row r="488" ht="15" customHeight="1" s="43">
      <c r="A488" s="54" t="n">
        <v>46036</v>
      </c>
      <c r="B488" s="55" t="inlineStr">
        <is>
          <t>2026-01</t>
        </is>
      </c>
      <c r="C488" s="55" t="inlineStr">
        <is>
          <t>CL001235</t>
        </is>
      </c>
      <c r="D488" s="55" t="inlineStr">
        <is>
          <t>ABC INC</t>
        </is>
      </c>
      <c r="E488" s="55" t="inlineStr">
        <is>
          <t>Invoiced</t>
        </is>
      </c>
      <c r="F488" s="55" t="inlineStr">
        <is>
          <t>CATALINA SANCHEZ ARIAS</t>
        </is>
      </c>
      <c r="G488" s="55" t="inlineStr">
        <is>
          <t>ONTW429050</t>
        </is>
      </c>
      <c r="H488" s="55" t="inlineStr">
        <is>
          <t>COP</t>
        </is>
      </c>
      <c r="I488" s="56" t="n">
        <v>476.14</v>
      </c>
      <c r="J488" s="56" t="n">
        <v>0</v>
      </c>
      <c r="K488" s="56" t="n">
        <v>0</v>
      </c>
    </row>
    <row r="489" ht="15" customHeight="1" s="43">
      <c r="A489" s="54" t="n">
        <v>46036</v>
      </c>
      <c r="B489" s="55" t="inlineStr">
        <is>
          <t>2026-01</t>
        </is>
      </c>
      <c r="C489" s="55" t="inlineStr">
        <is>
          <t>CL001235</t>
        </is>
      </c>
      <c r="D489" s="55" t="inlineStr">
        <is>
          <t>ABC INC</t>
        </is>
      </c>
      <c r="E489" s="55" t="inlineStr">
        <is>
          <t>Invoiced</t>
        </is>
      </c>
      <c r="F489" s="55" t="inlineStr">
        <is>
          <t>WILMER ANDREY CACERES CARVAJAL</t>
        </is>
      </c>
      <c r="G489" s="55" t="inlineStr">
        <is>
          <t>ONTW429055</t>
        </is>
      </c>
      <c r="H489" s="55" t="inlineStr">
        <is>
          <t>COP</t>
        </is>
      </c>
      <c r="I489" s="56" t="n">
        <v>583.8</v>
      </c>
      <c r="J489" s="56" t="n">
        <v>0</v>
      </c>
      <c r="K489" s="56" t="n">
        <v>0</v>
      </c>
    </row>
    <row r="490" ht="15" customHeight="1" s="43">
      <c r="A490" s="54" t="n">
        <v>46036</v>
      </c>
      <c r="B490" s="55" t="inlineStr">
        <is>
          <t>2026-01</t>
        </is>
      </c>
      <c r="C490" s="55" t="inlineStr">
        <is>
          <t>CL001235</t>
        </is>
      </c>
      <c r="D490" s="55" t="inlineStr">
        <is>
          <t>ABC INC</t>
        </is>
      </c>
      <c r="E490" s="55" t="inlineStr">
        <is>
          <t>Invoiced</t>
        </is>
      </c>
      <c r="F490" s="55" t="inlineStr">
        <is>
          <t>KAREN VANESSA NAVARRETE REY</t>
        </is>
      </c>
      <c r="G490" s="55" t="inlineStr">
        <is>
          <t>ONTW429049</t>
        </is>
      </c>
      <c r="H490" s="55" t="inlineStr">
        <is>
          <t>COP</t>
        </is>
      </c>
      <c r="I490" s="56" t="n">
        <v>543.4299999999999</v>
      </c>
      <c r="J490" s="56" t="n">
        <v>0</v>
      </c>
      <c r="K490" s="56" t="n">
        <v>0</v>
      </c>
    </row>
    <row r="491" ht="15" customHeight="1" s="43">
      <c r="A491" s="54" t="n">
        <v>46037</v>
      </c>
      <c r="B491" s="55" t="inlineStr">
        <is>
          <t>2026-01</t>
        </is>
      </c>
      <c r="C491" s="55" t="inlineStr">
        <is>
          <t>CL001235</t>
        </is>
      </c>
      <c r="D491" s="55" t="inlineStr">
        <is>
          <t>ABC INC</t>
        </is>
      </c>
      <c r="E491" s="55" t="inlineStr">
        <is>
          <t>Payment_Cashflow</t>
        </is>
      </c>
      <c r="F491" s="55" t="n"/>
      <c r="G491" s="55" t="n"/>
      <c r="H491" s="55" t="n"/>
      <c r="I491" s="56" t="n">
        <v>0</v>
      </c>
      <c r="J491" s="56" t="n">
        <v>0</v>
      </c>
      <c r="K491" s="56" t="n">
        <v>210.62</v>
      </c>
    </row>
    <row r="492" ht="15" customHeight="1" s="43">
      <c r="A492" s="54" t="n">
        <v>46038</v>
      </c>
      <c r="B492" s="55" t="inlineStr">
        <is>
          <t>2026-01</t>
        </is>
      </c>
      <c r="C492" s="55" t="inlineStr">
        <is>
          <t>CL001235</t>
        </is>
      </c>
      <c r="D492" s="55" t="inlineStr">
        <is>
          <t>ABC INC</t>
        </is>
      </c>
      <c r="E492" s="55" t="inlineStr">
        <is>
          <t>Payment_Cashflow</t>
        </is>
      </c>
      <c r="F492" s="55" t="n"/>
      <c r="G492" s="55" t="n"/>
      <c r="H492" s="55" t="n"/>
      <c r="I492" s="56" t="n">
        <v>0</v>
      </c>
      <c r="J492" s="56" t="n">
        <v>0</v>
      </c>
      <c r="K492" s="56" t="n">
        <v>17598.91</v>
      </c>
    </row>
    <row r="493" ht="15" customHeight="1" s="43">
      <c r="A493" s="54" t="n">
        <v>46042</v>
      </c>
      <c r="B493" s="55" t="inlineStr">
        <is>
          <t>2026-01</t>
        </is>
      </c>
      <c r="C493" s="55" t="inlineStr">
        <is>
          <t>CL001235</t>
        </is>
      </c>
      <c r="D493" s="55" t="inlineStr">
        <is>
          <t>ABC INC</t>
        </is>
      </c>
      <c r="E493" s="55" t="inlineStr">
        <is>
          <t>Invoiced</t>
        </is>
      </c>
      <c r="F493" s="55" t="inlineStr">
        <is>
          <t>MARIA CAMILA RIVERA RIVERA</t>
        </is>
      </c>
      <c r="G493" s="55" t="inlineStr">
        <is>
          <t>ONTW430653</t>
        </is>
      </c>
      <c r="H493" s="55" t="inlineStr">
        <is>
          <t>COP</t>
        </is>
      </c>
      <c r="I493" s="56" t="n">
        <v>210.62</v>
      </c>
      <c r="J493" s="56" t="n">
        <v>0</v>
      </c>
      <c r="K493" s="56" t="n">
        <v>0</v>
      </c>
    </row>
    <row r="494" ht="15" customHeight="1" s="43">
      <c r="A494" s="54" t="n">
        <v>46043</v>
      </c>
      <c r="B494" s="55" t="inlineStr">
        <is>
          <t>2026-01</t>
        </is>
      </c>
      <c r="C494" s="55" t="inlineStr">
        <is>
          <t>CL001235</t>
        </is>
      </c>
      <c r="D494" s="55" t="inlineStr">
        <is>
          <t>ABC INC</t>
        </is>
      </c>
      <c r="E494" s="55" t="inlineStr">
        <is>
          <t>Invoiced</t>
        </is>
      </c>
      <c r="F494" s="55" t="inlineStr">
        <is>
          <t>SERGIO IVAN LOPEZ RODRIGUEZ</t>
        </is>
      </c>
      <c r="G494" s="55" t="inlineStr">
        <is>
          <t>ONTW431355</t>
        </is>
      </c>
      <c r="H494" s="55" t="inlineStr">
        <is>
          <t>USD</t>
        </is>
      </c>
      <c r="I494" s="56" t="n">
        <v>1250</v>
      </c>
      <c r="J494" s="56" t="n">
        <v>0</v>
      </c>
      <c r="K494" s="56" t="n">
        <v>0</v>
      </c>
    </row>
    <row r="495" ht="15" customHeight="1" s="43">
      <c r="A495" s="54" t="n">
        <v>46049</v>
      </c>
      <c r="B495" s="55" t="inlineStr">
        <is>
          <t>2026-01</t>
        </is>
      </c>
      <c r="C495" s="55" t="inlineStr">
        <is>
          <t>CL001235</t>
        </is>
      </c>
      <c r="D495" s="55" t="inlineStr">
        <is>
          <t>ABC INC</t>
        </is>
      </c>
      <c r="E495" s="55" t="inlineStr">
        <is>
          <t>Payment_Cashflow</t>
        </is>
      </c>
      <c r="F495" s="55" t="n"/>
      <c r="G495" s="55" t="n"/>
      <c r="H495" s="55" t="n"/>
      <c r="I495" s="56" t="n">
        <v>0</v>
      </c>
      <c r="J495" s="56" t="n">
        <v>0</v>
      </c>
      <c r="K495" s="56" t="n">
        <v>6941.81</v>
      </c>
    </row>
    <row r="496" ht="15" customHeight="1" s="43">
      <c r="A496" s="54" t="n">
        <v>46050</v>
      </c>
      <c r="B496" s="55" t="inlineStr">
        <is>
          <t>2026-01</t>
        </is>
      </c>
      <c r="C496" s="55" t="inlineStr">
        <is>
          <t>CL001235</t>
        </is>
      </c>
      <c r="D496" s="55" t="inlineStr">
        <is>
          <t>ABC INC</t>
        </is>
      </c>
      <c r="E496" s="55" t="inlineStr">
        <is>
          <t>Invoiced</t>
        </is>
      </c>
      <c r="F496" s="55" t="n"/>
      <c r="G496" s="55" t="inlineStr">
        <is>
          <t>FTE002308</t>
        </is>
      </c>
      <c r="H496" s="55" t="inlineStr">
        <is>
          <t>USD</t>
        </is>
      </c>
      <c r="I496" s="56" t="n">
        <v>13549.14</v>
      </c>
      <c r="J496" s="56" t="n">
        <v>0</v>
      </c>
      <c r="K496" s="56" t="n">
        <v>0</v>
      </c>
    </row>
    <row r="497" ht="15" customHeight="1" s="43">
      <c r="A497" s="54" t="n">
        <v>46050</v>
      </c>
      <c r="B497" s="55" t="inlineStr">
        <is>
          <t>2026-01</t>
        </is>
      </c>
      <c r="C497" s="55" t="inlineStr">
        <is>
          <t>CL001235</t>
        </is>
      </c>
      <c r="D497" s="55" t="inlineStr">
        <is>
          <t>ABC INC</t>
        </is>
      </c>
      <c r="E497" s="55" t="inlineStr">
        <is>
          <t>Payment_Cashflow</t>
        </is>
      </c>
      <c r="F497" s="55" t="n"/>
      <c r="G497" s="55" t="n"/>
      <c r="H497" s="55" t="n"/>
      <c r="I497" s="56" t="n">
        <v>0</v>
      </c>
      <c r="J497" s="56" t="n">
        <v>0</v>
      </c>
      <c r="K497" s="56" t="n">
        <v>227.56</v>
      </c>
    </row>
    <row r="498" ht="15" customHeight="1" s="43">
      <c r="A498" s="54" t="n">
        <v>46051</v>
      </c>
      <c r="B498" s="55" t="inlineStr">
        <is>
          <t>2026-01</t>
        </is>
      </c>
      <c r="C498" s="55" t="inlineStr">
        <is>
          <t>CL001235</t>
        </is>
      </c>
      <c r="D498" s="55" t="inlineStr">
        <is>
          <t>ABC INC</t>
        </is>
      </c>
      <c r="E498" s="55" t="inlineStr">
        <is>
          <t>Invoiced</t>
        </is>
      </c>
      <c r="F498" s="55" t="inlineStr">
        <is>
          <t>WILMER ANDREY CACERES CARVAJAL</t>
        </is>
      </c>
      <c r="G498" s="55" t="inlineStr">
        <is>
          <t>ONTW436548</t>
        </is>
      </c>
      <c r="H498" s="55" t="inlineStr">
        <is>
          <t>COP</t>
        </is>
      </c>
      <c r="I498" s="56" t="n">
        <v>604.83</v>
      </c>
      <c r="J498" s="56" t="n">
        <v>0</v>
      </c>
      <c r="K498" s="56" t="n">
        <v>0</v>
      </c>
    </row>
    <row r="499" ht="15" customHeight="1" s="43">
      <c r="A499" s="54" t="n">
        <v>46051</v>
      </c>
      <c r="B499" s="55" t="inlineStr">
        <is>
          <t>2026-01</t>
        </is>
      </c>
      <c r="C499" s="55" t="inlineStr">
        <is>
          <t>CL001235</t>
        </is>
      </c>
      <c r="D499" s="55" t="inlineStr">
        <is>
          <t>ABC INC</t>
        </is>
      </c>
      <c r="E499" s="55" t="inlineStr">
        <is>
          <t>Invoiced</t>
        </is>
      </c>
      <c r="F499" s="55" t="inlineStr">
        <is>
          <t>SERGIO IVAN LOPEZ RODRIGUEZ</t>
        </is>
      </c>
      <c r="G499" s="55" t="inlineStr">
        <is>
          <t>ONTW436550</t>
        </is>
      </c>
      <c r="H499" s="55" t="inlineStr">
        <is>
          <t>USD</t>
        </is>
      </c>
      <c r="I499" s="56" t="n">
        <v>1250</v>
      </c>
      <c r="J499" s="56" t="n">
        <v>0</v>
      </c>
      <c r="K499" s="56" t="n">
        <v>0</v>
      </c>
    </row>
    <row r="500" ht="15" customHeight="1" s="43">
      <c r="A500" s="54" t="n">
        <v>46051</v>
      </c>
      <c r="B500" s="55" t="inlineStr">
        <is>
          <t>2026-01</t>
        </is>
      </c>
      <c r="C500" s="55" t="inlineStr">
        <is>
          <t>CL001235</t>
        </is>
      </c>
      <c r="D500" s="55" t="inlineStr">
        <is>
          <t>ABC INC</t>
        </is>
      </c>
      <c r="E500" s="55" t="inlineStr">
        <is>
          <t>Invoiced</t>
        </is>
      </c>
      <c r="F500" s="55" t="inlineStr">
        <is>
          <t>SARA MARTÍN</t>
        </is>
      </c>
      <c r="G500" s="55" t="inlineStr">
        <is>
          <t>ONTW437938</t>
        </is>
      </c>
      <c r="H500" s="55" t="inlineStr">
        <is>
          <t>COP</t>
        </is>
      </c>
      <c r="I500" s="56" t="n">
        <v>335.75</v>
      </c>
      <c r="J500" s="56" t="n">
        <v>0</v>
      </c>
      <c r="K500" s="56" t="n">
        <v>0</v>
      </c>
    </row>
    <row r="501" ht="15" customHeight="1" s="43">
      <c r="A501" s="54" t="n">
        <v>46051</v>
      </c>
      <c r="B501" s="55" t="inlineStr">
        <is>
          <t>2026-01</t>
        </is>
      </c>
      <c r="C501" s="55" t="inlineStr">
        <is>
          <t>CL001235</t>
        </is>
      </c>
      <c r="D501" s="55" t="inlineStr">
        <is>
          <t>ABC INC</t>
        </is>
      </c>
      <c r="E501" s="55" t="inlineStr">
        <is>
          <t>Invoiced</t>
        </is>
      </c>
      <c r="F501" s="55" t="inlineStr">
        <is>
          <t>SARA MARTÍN</t>
        </is>
      </c>
      <c r="G501" s="55" t="inlineStr">
        <is>
          <t>ONTW436545</t>
        </is>
      </c>
      <c r="H501" s="55" t="inlineStr">
        <is>
          <t>COP</t>
        </is>
      </c>
      <c r="I501" s="56" t="n">
        <v>493.26</v>
      </c>
      <c r="J501" s="56" t="n">
        <v>0</v>
      </c>
      <c r="K501" s="56" t="n">
        <v>0</v>
      </c>
    </row>
    <row r="502" ht="15" customHeight="1" s="43">
      <c r="A502" s="54" t="n">
        <v>46051</v>
      </c>
      <c r="B502" s="55" t="inlineStr">
        <is>
          <t>2026-01</t>
        </is>
      </c>
      <c r="C502" s="55" t="inlineStr">
        <is>
          <t>CL001235</t>
        </is>
      </c>
      <c r="D502" s="55" t="inlineStr">
        <is>
          <t>ABC INC</t>
        </is>
      </c>
      <c r="E502" s="55" t="inlineStr">
        <is>
          <t>Invoiced</t>
        </is>
      </c>
      <c r="F502" s="55" t="inlineStr">
        <is>
          <t>MAURICIO GONZALEZ</t>
        </is>
      </c>
      <c r="G502" s="55" t="inlineStr">
        <is>
          <t>ONTW436541</t>
        </is>
      </c>
      <c r="H502" s="55" t="inlineStr">
        <is>
          <t>EUR</t>
        </is>
      </c>
      <c r="I502" s="56" t="n">
        <v>528.5599999999999</v>
      </c>
      <c r="J502" s="56" t="n">
        <v>0</v>
      </c>
      <c r="K502" s="56" t="n">
        <v>0</v>
      </c>
    </row>
    <row r="503" ht="15" customHeight="1" s="43">
      <c r="A503" s="54" t="n">
        <v>46051</v>
      </c>
      <c r="B503" s="55" t="inlineStr">
        <is>
          <t>2026-01</t>
        </is>
      </c>
      <c r="C503" s="55" t="inlineStr">
        <is>
          <t>CL001235</t>
        </is>
      </c>
      <c r="D503" s="55" t="inlineStr">
        <is>
          <t>ABC INC</t>
        </is>
      </c>
      <c r="E503" s="55" t="inlineStr">
        <is>
          <t>Invoiced</t>
        </is>
      </c>
      <c r="F503" s="55" t="inlineStr">
        <is>
          <t>MARIA CAMILA RIVERA RIVERA</t>
        </is>
      </c>
      <c r="G503" s="55" t="inlineStr">
        <is>
          <t>ONTW436546</t>
        </is>
      </c>
      <c r="H503" s="55" t="inlineStr">
        <is>
          <t>COP</t>
        </is>
      </c>
      <c r="I503" s="56" t="n">
        <v>423.53</v>
      </c>
      <c r="J503" s="56" t="n">
        <v>0</v>
      </c>
      <c r="K503" s="56" t="n">
        <v>0</v>
      </c>
    </row>
    <row r="504" ht="15" customHeight="1" s="43">
      <c r="A504" s="54" t="n">
        <v>46051</v>
      </c>
      <c r="B504" s="55" t="inlineStr">
        <is>
          <t>2026-01</t>
        </is>
      </c>
      <c r="C504" s="55" t="inlineStr">
        <is>
          <t>CL001235</t>
        </is>
      </c>
      <c r="D504" s="55" t="inlineStr">
        <is>
          <t>ABC INC</t>
        </is>
      </c>
      <c r="E504" s="55" t="inlineStr">
        <is>
          <t>Invoiced</t>
        </is>
      </c>
      <c r="F504" s="55" t="inlineStr">
        <is>
          <t>LAURA OLMOS</t>
        </is>
      </c>
      <c r="G504" s="55" t="inlineStr">
        <is>
          <t>ONTW436547</t>
        </is>
      </c>
      <c r="H504" s="55" t="inlineStr">
        <is>
          <t>COP</t>
        </is>
      </c>
      <c r="I504" s="56" t="n">
        <v>214.33</v>
      </c>
      <c r="J504" s="56" t="n">
        <v>0</v>
      </c>
      <c r="K504" s="56" t="n">
        <v>0</v>
      </c>
    </row>
    <row r="505" ht="15" customHeight="1" s="43">
      <c r="A505" s="54" t="n">
        <v>46051</v>
      </c>
      <c r="B505" s="55" t="inlineStr">
        <is>
          <t>2026-01</t>
        </is>
      </c>
      <c r="C505" s="55" t="inlineStr">
        <is>
          <t>CL001235</t>
        </is>
      </c>
      <c r="D505" s="55" t="inlineStr">
        <is>
          <t>ABC INC</t>
        </is>
      </c>
      <c r="E505" s="55" t="inlineStr">
        <is>
          <t>Payment_Cashflow</t>
        </is>
      </c>
      <c r="F505" s="55" t="n"/>
      <c r="G505" s="55" t="n"/>
      <c r="H505" s="55" t="n"/>
      <c r="I505" s="56" t="n">
        <v>0</v>
      </c>
      <c r="J505" s="56" t="n">
        <v>0</v>
      </c>
      <c r="K505" s="56" t="n">
        <v>222.11</v>
      </c>
    </row>
    <row r="506" ht="15" customHeight="1" s="43">
      <c r="A506" s="54" t="n">
        <v>46051</v>
      </c>
      <c r="B506" s="55" t="inlineStr">
        <is>
          <t>2026-01</t>
        </is>
      </c>
      <c r="C506" s="55" t="inlineStr">
        <is>
          <t>CL001235</t>
        </is>
      </c>
      <c r="D506" s="55" t="inlineStr">
        <is>
          <t>ABC INC</t>
        </is>
      </c>
      <c r="E506" s="55" t="inlineStr">
        <is>
          <t>Invoiced</t>
        </is>
      </c>
      <c r="F506" s="55" t="inlineStr">
        <is>
          <t>KAREN VANESSA NAVARRETE REY</t>
        </is>
      </c>
      <c r="G506" s="55" t="inlineStr">
        <is>
          <t>ONTW436542</t>
        </is>
      </c>
      <c r="H506" s="55" t="inlineStr">
        <is>
          <t>COP</t>
        </is>
      </c>
      <c r="I506" s="56" t="n">
        <v>562.99</v>
      </c>
      <c r="J506" s="56" t="n">
        <v>0</v>
      </c>
      <c r="K506" s="56" t="n">
        <v>0</v>
      </c>
    </row>
    <row r="507" ht="15" customHeight="1" s="43">
      <c r="A507" s="54" t="n">
        <v>46051</v>
      </c>
      <c r="B507" s="55" t="inlineStr">
        <is>
          <t>2026-01</t>
        </is>
      </c>
      <c r="C507" s="55" t="inlineStr">
        <is>
          <t>CL001235</t>
        </is>
      </c>
      <c r="D507" s="55" t="inlineStr">
        <is>
          <t>ABC INC</t>
        </is>
      </c>
      <c r="E507" s="55" t="inlineStr">
        <is>
          <t>Invoiced</t>
        </is>
      </c>
      <c r="F507" s="55" t="inlineStr">
        <is>
          <t>JOSE ALEJANDRO HERNANDEZ PARISCA</t>
        </is>
      </c>
      <c r="G507" s="55" t="inlineStr">
        <is>
          <t>ONTW436543</t>
        </is>
      </c>
      <c r="H507" s="55" t="inlineStr">
        <is>
          <t>COP</t>
        </is>
      </c>
      <c r="I507" s="56" t="n">
        <v>70.20999999999999</v>
      </c>
      <c r="J507" s="56" t="n">
        <v>0</v>
      </c>
      <c r="K507" s="56" t="n">
        <v>0</v>
      </c>
    </row>
    <row r="508" ht="15" customHeight="1" s="43">
      <c r="A508" s="54" t="n">
        <v>46051</v>
      </c>
      <c r="B508" s="55" t="inlineStr">
        <is>
          <t>2026-01</t>
        </is>
      </c>
      <c r="C508" s="55" t="inlineStr">
        <is>
          <t>CL001235</t>
        </is>
      </c>
      <c r="D508" s="55" t="inlineStr">
        <is>
          <t>ABC INC</t>
        </is>
      </c>
      <c r="E508" s="55" t="inlineStr">
        <is>
          <t>Invoiced</t>
        </is>
      </c>
      <c r="F508" s="55" t="inlineStr">
        <is>
          <t>CATALINA SANCHEZ ARIAS</t>
        </is>
      </c>
      <c r="G508" s="55" t="inlineStr">
        <is>
          <t>ONTW436544</t>
        </is>
      </c>
      <c r="H508" s="55" t="inlineStr">
        <is>
          <t>COP</t>
        </is>
      </c>
      <c r="I508" s="56" t="n">
        <v>493.26</v>
      </c>
      <c r="J508" s="56" t="n">
        <v>0</v>
      </c>
      <c r="K508" s="56" t="n">
        <v>0</v>
      </c>
    </row>
    <row r="509" ht="15" customHeight="1" s="43">
      <c r="A509" s="54" t="n">
        <v>46051</v>
      </c>
      <c r="B509" s="55" t="inlineStr">
        <is>
          <t>2026-01</t>
        </is>
      </c>
      <c r="C509" s="55" t="inlineStr">
        <is>
          <t>CL001235</t>
        </is>
      </c>
      <c r="D509" s="55" t="inlineStr">
        <is>
          <t>ABC INC</t>
        </is>
      </c>
      <c r="E509" s="55" t="inlineStr">
        <is>
          <t>Invoiced</t>
        </is>
      </c>
      <c r="F509" s="55" t="inlineStr">
        <is>
          <t>CAMILA VIZCAYA</t>
        </is>
      </c>
      <c r="G509" s="55" t="inlineStr">
        <is>
          <t>ONTW436549</t>
        </is>
      </c>
      <c r="H509" s="55" t="inlineStr">
        <is>
          <t>USD</t>
        </is>
      </c>
      <c r="I509" s="56" t="n">
        <v>1400</v>
      </c>
      <c r="J509" s="56" t="n">
        <v>0</v>
      </c>
      <c r="K509" s="56" t="n">
        <v>0</v>
      </c>
    </row>
    <row r="510" ht="15" customHeight="1" s="43">
      <c r="A510" s="54" t="n">
        <v>46051</v>
      </c>
      <c r="B510" s="55" t="inlineStr">
        <is>
          <t>2026-01</t>
        </is>
      </c>
      <c r="C510" s="55" t="inlineStr">
        <is>
          <t>CL001235</t>
        </is>
      </c>
      <c r="D510" s="55" t="inlineStr">
        <is>
          <t>ABC INC</t>
        </is>
      </c>
      <c r="E510" s="55" t="inlineStr">
        <is>
          <t>Invoiced</t>
        </is>
      </c>
      <c r="F510" s="55" t="inlineStr">
        <is>
          <t>LAURA OLMOS</t>
        </is>
      </c>
      <c r="G510" s="55" t="inlineStr">
        <is>
          <t>ONTW437939</t>
        </is>
      </c>
      <c r="H510" s="55" t="inlineStr">
        <is>
          <t>COP</t>
        </is>
      </c>
      <c r="I510" s="56" t="n">
        <v>565.09</v>
      </c>
      <c r="J510" s="56" t="n">
        <v>0</v>
      </c>
      <c r="K510" s="56" t="n">
        <v>0</v>
      </c>
    </row>
    <row r="511" ht="15" customHeight="1" s="43">
      <c r="A511" s="54" t="n">
        <v>46052</v>
      </c>
      <c r="B511" s="55" t="inlineStr">
        <is>
          <t>2026-01</t>
        </is>
      </c>
      <c r="C511" s="55" t="inlineStr">
        <is>
          <t>CL001235</t>
        </is>
      </c>
      <c r="D511" s="55" t="inlineStr">
        <is>
          <t>ABC INC</t>
        </is>
      </c>
      <c r="E511" s="55" t="inlineStr">
        <is>
          <t>Invoiced</t>
        </is>
      </c>
      <c r="F511" s="55" t="inlineStr">
        <is>
          <t>LAURA OLMOS</t>
        </is>
      </c>
      <c r="G511" s="55" t="inlineStr">
        <is>
          <t>ONTW439258</t>
        </is>
      </c>
      <c r="H511" s="55" t="inlineStr">
        <is>
          <t>COP</t>
        </is>
      </c>
      <c r="I511" s="56" t="n">
        <v>227.56</v>
      </c>
      <c r="J511" s="56" t="n">
        <v>0</v>
      </c>
      <c r="K511" s="56" t="n">
        <v>0</v>
      </c>
    </row>
    <row r="512" ht="15" customHeight="1" s="43">
      <c r="A512" s="54" t="n">
        <v>46055</v>
      </c>
      <c r="B512" s="55" t="inlineStr">
        <is>
          <t>2026-02</t>
        </is>
      </c>
      <c r="C512" s="55" t="inlineStr">
        <is>
          <t>CL001235</t>
        </is>
      </c>
      <c r="D512" s="55" t="inlineStr">
        <is>
          <t>ABC INC</t>
        </is>
      </c>
      <c r="E512" s="55" t="inlineStr">
        <is>
          <t>Invoiced</t>
        </is>
      </c>
      <c r="F512" s="55" t="inlineStr">
        <is>
          <t>SARA MARTÍN</t>
        </is>
      </c>
      <c r="G512" s="55" t="inlineStr">
        <is>
          <t>ONTW439505</t>
        </is>
      </c>
      <c r="H512" s="55" t="inlineStr">
        <is>
          <t>COP</t>
        </is>
      </c>
      <c r="I512" s="56" t="n">
        <v>222.11</v>
      </c>
      <c r="J512" s="56" t="n">
        <v>0</v>
      </c>
      <c r="K512" s="56" t="n">
        <v>0</v>
      </c>
    </row>
    <row r="513" ht="15" customHeight="1" s="43">
      <c r="A513" s="54" t="n">
        <v>46056</v>
      </c>
      <c r="B513" s="55" t="inlineStr">
        <is>
          <t>2026-02</t>
        </is>
      </c>
      <c r="C513" s="55" t="inlineStr">
        <is>
          <t>CL001235</t>
        </is>
      </c>
      <c r="D513" s="55" t="inlineStr">
        <is>
          <t>ABC INC</t>
        </is>
      </c>
      <c r="E513" s="55" t="inlineStr">
        <is>
          <t>Payment_Cashflow</t>
        </is>
      </c>
      <c r="F513" s="55" t="n"/>
      <c r="G513" s="55" t="n"/>
      <c r="H513" s="55" t="n"/>
      <c r="I513" s="56" t="n">
        <v>0</v>
      </c>
      <c r="J513" s="56" t="n">
        <v>0</v>
      </c>
      <c r="K513" s="56" t="n">
        <v>1250.97</v>
      </c>
    </row>
    <row r="514" ht="15" customHeight="1" s="43">
      <c r="A514" s="54" t="n">
        <v>46057</v>
      </c>
      <c r="B514" s="55" t="inlineStr">
        <is>
          <t>2026-02</t>
        </is>
      </c>
      <c r="C514" s="55" t="inlineStr">
        <is>
          <t>CL001235</t>
        </is>
      </c>
      <c r="D514" s="55" t="inlineStr">
        <is>
          <t>ABC INC</t>
        </is>
      </c>
      <c r="E514" s="55" t="inlineStr">
        <is>
          <t>Payment_Cashflow</t>
        </is>
      </c>
      <c r="F514" s="55" t="n"/>
      <c r="G514" s="55" t="n"/>
      <c r="H514" s="55" t="n"/>
      <c r="I514" s="56" t="n">
        <v>0</v>
      </c>
      <c r="J514" s="56" t="n">
        <v>0</v>
      </c>
      <c r="K514" s="56" t="n">
        <v>140.1</v>
      </c>
    </row>
    <row r="515" ht="15" customHeight="1" s="43">
      <c r="A515" s="54" t="n">
        <v>46058</v>
      </c>
      <c r="B515" s="55" t="inlineStr">
        <is>
          <t>2026-02</t>
        </is>
      </c>
      <c r="C515" s="55" t="inlineStr">
        <is>
          <t>CL001235</t>
        </is>
      </c>
      <c r="D515" s="55" t="inlineStr">
        <is>
          <t>ABC INC</t>
        </is>
      </c>
      <c r="E515" s="55" t="inlineStr">
        <is>
          <t>Invoiced</t>
        </is>
      </c>
      <c r="F515" s="55" t="inlineStr">
        <is>
          <t>ERICK MEDINA OCHOA</t>
        </is>
      </c>
      <c r="G515" s="55" t="inlineStr">
        <is>
          <t>ONTW446887</t>
        </is>
      </c>
      <c r="H515" s="55" t="inlineStr">
        <is>
          <t>MXN</t>
        </is>
      </c>
      <c r="I515" s="56" t="n">
        <v>596.9299999999999</v>
      </c>
      <c r="J515" s="56" t="n">
        <v>0</v>
      </c>
      <c r="K515" s="56" t="n">
        <v>0</v>
      </c>
    </row>
    <row r="516" ht="15" customHeight="1" s="43">
      <c r="A516" s="54" t="n">
        <v>46058</v>
      </c>
      <c r="B516" s="55" t="inlineStr">
        <is>
          <t>2026-02</t>
        </is>
      </c>
      <c r="C516" s="55" t="inlineStr">
        <is>
          <t>CL001235</t>
        </is>
      </c>
      <c r="D516" s="55" t="inlineStr">
        <is>
          <t>ABC INC</t>
        </is>
      </c>
      <c r="E516" s="55" t="inlineStr">
        <is>
          <t>Invoiced</t>
        </is>
      </c>
      <c r="F516" s="55" t="inlineStr">
        <is>
          <t>JENNIFER TRIMINO</t>
        </is>
      </c>
      <c r="G516" s="55" t="inlineStr">
        <is>
          <t>ONTW446907</t>
        </is>
      </c>
      <c r="H516" s="55" t="inlineStr">
        <is>
          <t>COP</t>
        </is>
      </c>
      <c r="I516" s="56" t="n">
        <v>654.04</v>
      </c>
      <c r="J516" s="56" t="n">
        <v>0</v>
      </c>
      <c r="K516" s="56" t="n">
        <v>0</v>
      </c>
    </row>
    <row r="517" ht="15" customHeight="1" s="43">
      <c r="A517" s="54" t="n">
        <v>46059</v>
      </c>
      <c r="B517" s="55" t="inlineStr">
        <is>
          <t>2026-02</t>
        </is>
      </c>
      <c r="C517" s="55" t="inlineStr">
        <is>
          <t>CL001235</t>
        </is>
      </c>
      <c r="D517" s="55" t="inlineStr">
        <is>
          <t>ABC INC</t>
        </is>
      </c>
      <c r="E517" s="55" t="inlineStr">
        <is>
          <t>Invoiced</t>
        </is>
      </c>
      <c r="F517" s="55" t="inlineStr">
        <is>
          <t>MARIA CAMILA RIVERA RIVERA</t>
        </is>
      </c>
      <c r="G517" s="55" t="inlineStr">
        <is>
          <t>ONTW448239</t>
        </is>
      </c>
      <c r="H517" s="55" t="inlineStr">
        <is>
          <t>COP</t>
        </is>
      </c>
      <c r="I517" s="56" t="n">
        <v>140.1</v>
      </c>
      <c r="J517" s="56" t="n">
        <v>0</v>
      </c>
      <c r="K517" s="56" t="n">
        <v>0</v>
      </c>
    </row>
    <row r="518" ht="15" customHeight="1" s="43">
      <c r="A518" s="54" t="n">
        <v>46062</v>
      </c>
      <c r="B518" s="55" t="inlineStr">
        <is>
          <t>2026-02</t>
        </is>
      </c>
      <c r="C518" s="55" t="inlineStr">
        <is>
          <t>CL001235</t>
        </is>
      </c>
      <c r="D518" s="55" t="inlineStr">
        <is>
          <t>ABC INC</t>
        </is>
      </c>
      <c r="E518" s="55" t="inlineStr">
        <is>
          <t>Invoiced</t>
        </is>
      </c>
      <c r="F518" s="55" t="n"/>
      <c r="G518" s="55" t="inlineStr">
        <is>
          <t>OMF025112</t>
        </is>
      </c>
      <c r="H518" s="55" t="inlineStr">
        <is>
          <t>USD</t>
        </is>
      </c>
      <c r="I518" s="56" t="n">
        <v>760.76</v>
      </c>
      <c r="J518" s="56" t="n">
        <v>0</v>
      </c>
      <c r="K518" s="56" t="n">
        <v>0</v>
      </c>
    </row>
    <row r="519" ht="15" customHeight="1" s="43">
      <c r="A519" s="54" t="n">
        <v>46063</v>
      </c>
      <c r="B519" s="55" t="inlineStr">
        <is>
          <t>2026-02</t>
        </is>
      </c>
      <c r="C519" s="55" t="inlineStr">
        <is>
          <t>CL001235</t>
        </is>
      </c>
      <c r="D519" s="55" t="inlineStr">
        <is>
          <t>ABC INC</t>
        </is>
      </c>
      <c r="E519" s="55" t="inlineStr">
        <is>
          <t>Payment_Cashflow</t>
        </is>
      </c>
      <c r="F519" s="55" t="n"/>
      <c r="G519" s="55" t="n"/>
      <c r="H519" s="55" t="n"/>
      <c r="I519" s="56" t="n">
        <v>0</v>
      </c>
      <c r="J519" s="56" t="n">
        <v>0</v>
      </c>
      <c r="K519" s="56" t="n">
        <v>760.76</v>
      </c>
    </row>
    <row r="520" ht="15" customHeight="1" s="43">
      <c r="A520" s="54" t="n">
        <v>46064</v>
      </c>
      <c r="B520" s="55" t="inlineStr">
        <is>
          <t>2026-02</t>
        </is>
      </c>
      <c r="C520" s="55" t="inlineStr">
        <is>
          <t>CL001235</t>
        </is>
      </c>
      <c r="D520" s="55" t="inlineStr">
        <is>
          <t>ABC INC</t>
        </is>
      </c>
      <c r="E520" s="55" t="inlineStr">
        <is>
          <t>Payment_Cashflow</t>
        </is>
      </c>
      <c r="F520" s="55" t="n"/>
      <c r="G520" s="55" t="n"/>
      <c r="H520" s="55" t="n"/>
      <c r="I520" s="56" t="n">
        <v>0</v>
      </c>
      <c r="J520" s="56" t="n">
        <v>0</v>
      </c>
      <c r="K520" s="56" t="n">
        <v>18827.87</v>
      </c>
    </row>
    <row r="521" ht="15" customHeight="1" s="43">
      <c r="A521" s="54" t="n">
        <v>46066</v>
      </c>
      <c r="B521" s="55" t="inlineStr">
        <is>
          <t>2026-02</t>
        </is>
      </c>
      <c r="C521" s="55" t="inlineStr">
        <is>
          <t>CL001235</t>
        </is>
      </c>
      <c r="D521" s="55" t="inlineStr">
        <is>
          <t>ABC INC</t>
        </is>
      </c>
      <c r="E521" s="55" t="inlineStr">
        <is>
          <t>Invoiced</t>
        </is>
      </c>
      <c r="F521" s="55" t="inlineStr">
        <is>
          <t>CATALINA SANCHEZ ARIAS</t>
        </is>
      </c>
      <c r="G521" s="55" t="inlineStr">
        <is>
          <t>ONTW452116</t>
        </is>
      </c>
      <c r="H521" s="55" t="inlineStr">
        <is>
          <t>COP</t>
        </is>
      </c>
      <c r="I521" s="56" t="n">
        <v>558.42</v>
      </c>
      <c r="J521" s="56" t="n">
        <v>0</v>
      </c>
      <c r="K521" s="56" t="n">
        <v>0</v>
      </c>
    </row>
    <row r="522" ht="15" customHeight="1" s="43">
      <c r="A522" s="54" t="n">
        <v>46066</v>
      </c>
      <c r="B522" s="55" t="inlineStr">
        <is>
          <t>2026-02</t>
        </is>
      </c>
      <c r="C522" s="55" t="inlineStr">
        <is>
          <t>CL001235</t>
        </is>
      </c>
      <c r="D522" s="55" t="inlineStr">
        <is>
          <t>ABC INC</t>
        </is>
      </c>
      <c r="E522" s="55" t="inlineStr">
        <is>
          <t>Invoiced</t>
        </is>
      </c>
      <c r="F522" s="55" t="inlineStr">
        <is>
          <t>ELBA ISOLINA AMADOR RIZO</t>
        </is>
      </c>
      <c r="G522" s="55" t="inlineStr">
        <is>
          <t>ONTW452121</t>
        </is>
      </c>
      <c r="H522" s="55" t="inlineStr">
        <is>
          <t>USD</t>
        </is>
      </c>
      <c r="I522" s="56" t="n">
        <v>750</v>
      </c>
      <c r="J522" s="56" t="n">
        <v>0</v>
      </c>
      <c r="K522" s="56" t="n">
        <v>0</v>
      </c>
    </row>
    <row r="523" ht="15" customHeight="1" s="43">
      <c r="A523" s="54" t="n">
        <v>46066</v>
      </c>
      <c r="B523" s="55" t="inlineStr">
        <is>
          <t>2026-02</t>
        </is>
      </c>
      <c r="C523" s="55" t="inlineStr">
        <is>
          <t>CL001235</t>
        </is>
      </c>
      <c r="D523" s="55" t="inlineStr">
        <is>
          <t>ABC INC</t>
        </is>
      </c>
      <c r="E523" s="55" t="inlineStr">
        <is>
          <t>Invoiced</t>
        </is>
      </c>
      <c r="F523" s="55" t="inlineStr">
        <is>
          <t>KAREN VANESSA NAVARRETE REY</t>
        </is>
      </c>
      <c r="G523" s="55" t="inlineStr">
        <is>
          <t>ONTW452115</t>
        </is>
      </c>
      <c r="H523" s="55" t="inlineStr">
        <is>
          <t>COP</t>
        </is>
      </c>
      <c r="I523" s="56" t="n">
        <v>627.35</v>
      </c>
      <c r="J523" s="56" t="n">
        <v>0</v>
      </c>
      <c r="K523" s="56" t="n">
        <v>0</v>
      </c>
    </row>
    <row r="524" ht="15" customHeight="1" s="43">
      <c r="A524" s="54" t="n">
        <v>46066</v>
      </c>
      <c r="B524" s="55" t="inlineStr">
        <is>
          <t>2026-02</t>
        </is>
      </c>
      <c r="C524" s="55" t="inlineStr">
        <is>
          <t>CL001235</t>
        </is>
      </c>
      <c r="D524" s="55" t="inlineStr">
        <is>
          <t>ABC INC</t>
        </is>
      </c>
      <c r="E524" s="55" t="inlineStr">
        <is>
          <t>Invoiced</t>
        </is>
      </c>
      <c r="F524" s="55" t="inlineStr">
        <is>
          <t>LAURA OLMOS</t>
        </is>
      </c>
      <c r="G524" s="55" t="inlineStr">
        <is>
          <t>ONTW452118</t>
        </is>
      </c>
      <c r="H524" s="55" t="inlineStr">
        <is>
          <t>COP</t>
        </is>
      </c>
      <c r="I524" s="56" t="n">
        <v>483.2</v>
      </c>
      <c r="J524" s="56" t="n">
        <v>0</v>
      </c>
      <c r="K524" s="56" t="n">
        <v>0</v>
      </c>
    </row>
    <row r="525" ht="15" customHeight="1" s="43">
      <c r="A525" s="54" t="n">
        <v>46066</v>
      </c>
      <c r="B525" s="55" t="inlineStr">
        <is>
          <t>2026-02</t>
        </is>
      </c>
      <c r="C525" s="55" t="inlineStr">
        <is>
          <t>CL001235</t>
        </is>
      </c>
      <c r="D525" s="55" t="inlineStr">
        <is>
          <t>ABC INC</t>
        </is>
      </c>
      <c r="E525" s="55" t="inlineStr">
        <is>
          <t>Invoiced</t>
        </is>
      </c>
      <c r="F525" s="55" t="inlineStr">
        <is>
          <t>MAURICIO GONZALEZ</t>
        </is>
      </c>
      <c r="G525" s="55" t="inlineStr">
        <is>
          <t>ONTW452114</t>
        </is>
      </c>
      <c r="H525" s="55" t="inlineStr">
        <is>
          <t>EUR</t>
        </is>
      </c>
      <c r="I525" s="56" t="n">
        <v>534.05</v>
      </c>
      <c r="J525" s="56" t="n">
        <v>0</v>
      </c>
      <c r="K525" s="56" t="n">
        <v>0</v>
      </c>
    </row>
    <row r="526" ht="15" customHeight="1" s="43">
      <c r="A526" s="54" t="n">
        <v>46066</v>
      </c>
      <c r="B526" s="55" t="inlineStr">
        <is>
          <t>2026-02</t>
        </is>
      </c>
      <c r="C526" s="55" t="inlineStr">
        <is>
          <t>CL001235</t>
        </is>
      </c>
      <c r="D526" s="55" t="inlineStr">
        <is>
          <t>ABC INC</t>
        </is>
      </c>
      <c r="E526" s="55" t="inlineStr">
        <is>
          <t>Invoiced</t>
        </is>
      </c>
      <c r="F526" s="55" t="inlineStr">
        <is>
          <t>SARA MARTÍN</t>
        </is>
      </c>
      <c r="G526" s="55" t="inlineStr">
        <is>
          <t>ONTW452117</t>
        </is>
      </c>
      <c r="H526" s="55" t="inlineStr">
        <is>
          <t>COP</t>
        </is>
      </c>
      <c r="I526" s="56" t="n">
        <v>483.2</v>
      </c>
      <c r="J526" s="56" t="n">
        <v>0</v>
      </c>
      <c r="K526" s="56" t="n">
        <v>0</v>
      </c>
    </row>
    <row r="527" ht="15" customHeight="1" s="43">
      <c r="A527" s="54" t="n">
        <v>46066</v>
      </c>
      <c r="B527" s="55" t="inlineStr">
        <is>
          <t>2026-02</t>
        </is>
      </c>
      <c r="C527" s="55" t="inlineStr">
        <is>
          <t>CL001235</t>
        </is>
      </c>
      <c r="D527" s="55" t="inlineStr">
        <is>
          <t>ABC INC</t>
        </is>
      </c>
      <c r="E527" s="55" t="inlineStr">
        <is>
          <t>Invoiced</t>
        </is>
      </c>
      <c r="F527" s="55" t="inlineStr">
        <is>
          <t>SERGIO IVAN LOPEZ RODRIGUEZ</t>
        </is>
      </c>
      <c r="G527" s="55" t="inlineStr">
        <is>
          <t>ONTW452120</t>
        </is>
      </c>
      <c r="H527" s="55" t="inlineStr">
        <is>
          <t>USD</t>
        </is>
      </c>
      <c r="I527" s="56" t="n">
        <v>1250</v>
      </c>
      <c r="J527" s="56" t="n">
        <v>0</v>
      </c>
      <c r="K527" s="56" t="n">
        <v>0</v>
      </c>
    </row>
    <row r="528" ht="15" customHeight="1" s="43">
      <c r="A528" s="54" t="n">
        <v>46066</v>
      </c>
      <c r="B528" s="55" t="inlineStr">
        <is>
          <t>2026-02</t>
        </is>
      </c>
      <c r="C528" s="55" t="inlineStr">
        <is>
          <t>CL001235</t>
        </is>
      </c>
      <c r="D528" s="55" t="inlineStr">
        <is>
          <t>ABC INC</t>
        </is>
      </c>
      <c r="E528" s="55" t="inlineStr">
        <is>
          <t>Invoiced</t>
        </is>
      </c>
      <c r="F528" s="55" t="inlineStr">
        <is>
          <t>WILMER ANDREY CACERES CARVAJAL</t>
        </is>
      </c>
      <c r="G528" s="55" t="inlineStr">
        <is>
          <t>ONTW452119</t>
        </is>
      </c>
      <c r="H528" s="55" t="inlineStr">
        <is>
          <t>COP</t>
        </is>
      </c>
      <c r="I528" s="56" t="n">
        <v>592.51</v>
      </c>
      <c r="J528" s="56" t="n">
        <v>0</v>
      </c>
      <c r="K528" s="56" t="n">
        <v>0</v>
      </c>
    </row>
    <row r="529" ht="15" customHeight="1" s="43">
      <c r="A529" s="54" t="n">
        <v>46078</v>
      </c>
      <c r="B529" s="55" t="inlineStr">
        <is>
          <t>2026-02</t>
        </is>
      </c>
      <c r="C529" s="55" t="inlineStr">
        <is>
          <t>CL001235</t>
        </is>
      </c>
      <c r="D529" s="55" t="inlineStr">
        <is>
          <t>ABC INC</t>
        </is>
      </c>
      <c r="E529" s="55" t="inlineStr">
        <is>
          <t>Payment_Cashflow</t>
        </is>
      </c>
      <c r="F529" s="55" t="n"/>
      <c r="G529" s="55" t="n"/>
      <c r="H529" s="55" t="n"/>
      <c r="I529" s="56" t="n">
        <v>0</v>
      </c>
      <c r="J529" s="56" t="n">
        <v>0</v>
      </c>
      <c r="K529" s="56" t="n">
        <v>8132.57</v>
      </c>
    </row>
    <row r="530" ht="15" customHeight="1" s="43">
      <c r="A530" s="54" t="n">
        <v>46079</v>
      </c>
      <c r="B530" s="55" t="inlineStr">
        <is>
          <t>2026-02</t>
        </is>
      </c>
      <c r="C530" s="55" t="inlineStr">
        <is>
          <t>CL001235</t>
        </is>
      </c>
      <c r="D530" s="55" t="inlineStr">
        <is>
          <t>ABC INC</t>
        </is>
      </c>
      <c r="E530" s="55" t="inlineStr">
        <is>
          <t>Invoiced</t>
        </is>
      </c>
      <c r="F530" s="55" t="n"/>
      <c r="G530" s="55" t="inlineStr">
        <is>
          <t>FTE002360</t>
        </is>
      </c>
      <c r="H530" s="55" t="inlineStr">
        <is>
          <t>USD</t>
        </is>
      </c>
      <c r="I530" s="56" t="n">
        <v>4990.89</v>
      </c>
      <c r="J530" s="56" t="n">
        <v>0</v>
      </c>
      <c r="K530" s="56" t="n">
        <v>0</v>
      </c>
    </row>
    <row r="531" ht="15" customHeight="1" s="43">
      <c r="A531" s="54" t="n">
        <v>46080</v>
      </c>
      <c r="B531" s="55" t="inlineStr">
        <is>
          <t>2026-02</t>
        </is>
      </c>
      <c r="C531" s="55" t="inlineStr">
        <is>
          <t>CL001235</t>
        </is>
      </c>
      <c r="D531" s="55" t="inlineStr">
        <is>
          <t>ABC INC</t>
        </is>
      </c>
      <c r="E531" s="55" t="inlineStr">
        <is>
          <t>Invoiced</t>
        </is>
      </c>
      <c r="F531" s="55" t="inlineStr">
        <is>
          <t>WILMER ANDREY CACERES CARVAJAL</t>
        </is>
      </c>
      <c r="G531" s="55" t="inlineStr">
        <is>
          <t>ONTW459347</t>
        </is>
      </c>
      <c r="H531" s="55" t="inlineStr">
        <is>
          <t>COP</t>
        </is>
      </c>
      <c r="I531" s="56" t="n">
        <v>587.45</v>
      </c>
      <c r="J531" s="56" t="n">
        <v>0</v>
      </c>
      <c r="K531" s="56" t="n">
        <v>0</v>
      </c>
    </row>
    <row r="532" ht="15" customHeight="1" s="43">
      <c r="A532" s="54" t="n">
        <v>46080</v>
      </c>
      <c r="B532" s="55" t="inlineStr">
        <is>
          <t>2026-02</t>
        </is>
      </c>
      <c r="C532" s="55" t="inlineStr">
        <is>
          <t>CL001235</t>
        </is>
      </c>
      <c r="D532" s="55" t="inlineStr">
        <is>
          <t>ABC INC</t>
        </is>
      </c>
      <c r="E532" s="55" t="inlineStr">
        <is>
          <t>Invoiced</t>
        </is>
      </c>
      <c r="F532" s="55" t="inlineStr">
        <is>
          <t>SERGIO IVAN LOPEZ RODRIGUEZ</t>
        </is>
      </c>
      <c r="G532" s="55" t="inlineStr">
        <is>
          <t>ONTW459349</t>
        </is>
      </c>
      <c r="H532" s="55" t="inlineStr">
        <is>
          <t>USD</t>
        </is>
      </c>
      <c r="I532" s="56" t="n">
        <v>1250</v>
      </c>
      <c r="J532" s="56" t="n">
        <v>0</v>
      </c>
      <c r="K532" s="56" t="n">
        <v>0</v>
      </c>
    </row>
    <row r="533" ht="15" customHeight="1" s="43">
      <c r="A533" s="54" t="n">
        <v>46080</v>
      </c>
      <c r="B533" s="55" t="inlineStr">
        <is>
          <t>2026-02</t>
        </is>
      </c>
      <c r="C533" s="55" t="inlineStr">
        <is>
          <t>CL001235</t>
        </is>
      </c>
      <c r="D533" s="55" t="inlineStr">
        <is>
          <t>ABC INC</t>
        </is>
      </c>
      <c r="E533" s="55" t="inlineStr">
        <is>
          <t>Invoiced</t>
        </is>
      </c>
      <c r="F533" s="55" t="inlineStr">
        <is>
          <t>SARA MARTÍN</t>
        </is>
      </c>
      <c r="G533" s="55" t="inlineStr">
        <is>
          <t>ONTW459345</t>
        </is>
      </c>
      <c r="H533" s="55" t="inlineStr">
        <is>
          <t>COP</t>
        </is>
      </c>
      <c r="I533" s="56" t="n">
        <v>479.09</v>
      </c>
      <c r="J533" s="56" t="n">
        <v>0</v>
      </c>
      <c r="K533" s="56" t="n">
        <v>0</v>
      </c>
    </row>
    <row r="534" ht="15" customHeight="1" s="43">
      <c r="A534" s="54" t="n">
        <v>46080</v>
      </c>
      <c r="B534" s="55" t="inlineStr">
        <is>
          <t>2026-02</t>
        </is>
      </c>
      <c r="C534" s="55" t="inlineStr">
        <is>
          <t>CL001235</t>
        </is>
      </c>
      <c r="D534" s="55" t="inlineStr">
        <is>
          <t>ABC INC</t>
        </is>
      </c>
      <c r="E534" s="55" t="inlineStr">
        <is>
          <t>Invoiced</t>
        </is>
      </c>
      <c r="F534" s="55" t="inlineStr">
        <is>
          <t>OMAR MONTES LEON</t>
        </is>
      </c>
      <c r="G534" s="55" t="inlineStr">
        <is>
          <t>ONTW459351</t>
        </is>
      </c>
      <c r="H534" s="55" t="inlineStr">
        <is>
          <t>COP</t>
        </is>
      </c>
      <c r="I534" s="56" t="n">
        <v>812.73</v>
      </c>
      <c r="J534" s="56" t="n">
        <v>0</v>
      </c>
      <c r="K534" s="56" t="n">
        <v>0</v>
      </c>
    </row>
    <row r="535" ht="15" customHeight="1" s="43">
      <c r="A535" s="54" t="n">
        <v>46080</v>
      </c>
      <c r="B535" s="55" t="inlineStr">
        <is>
          <t>2026-02</t>
        </is>
      </c>
      <c r="C535" s="55" t="inlineStr">
        <is>
          <t>CL001235</t>
        </is>
      </c>
      <c r="D535" s="55" t="inlineStr">
        <is>
          <t>ABC INC</t>
        </is>
      </c>
      <c r="E535" s="55" t="inlineStr">
        <is>
          <t>Invoiced</t>
        </is>
      </c>
      <c r="F535" s="55" t="inlineStr">
        <is>
          <t>LAURA OLMOS</t>
        </is>
      </c>
      <c r="G535" s="55" t="inlineStr">
        <is>
          <t>ONTW459346</t>
        </is>
      </c>
      <c r="H535" s="55" t="inlineStr">
        <is>
          <t>COP</t>
        </is>
      </c>
      <c r="I535" s="56" t="n">
        <v>479.09</v>
      </c>
      <c r="J535" s="56" t="n">
        <v>0</v>
      </c>
      <c r="K535" s="56" t="n">
        <v>0</v>
      </c>
    </row>
    <row r="536" ht="15" customHeight="1" s="43">
      <c r="A536" s="54" t="n">
        <v>46080</v>
      </c>
      <c r="B536" s="55" t="inlineStr">
        <is>
          <t>2026-02</t>
        </is>
      </c>
      <c r="C536" s="55" t="inlineStr">
        <is>
          <t>CL001235</t>
        </is>
      </c>
      <c r="D536" s="55" t="inlineStr">
        <is>
          <t>ABC INC</t>
        </is>
      </c>
      <c r="E536" s="55" t="inlineStr">
        <is>
          <t>Invoiced</t>
        </is>
      </c>
      <c r="F536" s="55" t="inlineStr">
        <is>
          <t>MAURICIO GONZALEZ</t>
        </is>
      </c>
      <c r="G536" s="55" t="inlineStr">
        <is>
          <t>ONTW459342</t>
        </is>
      </c>
      <c r="H536" s="55" t="inlineStr">
        <is>
          <t>EUR</t>
        </is>
      </c>
      <c r="I536" s="56" t="n">
        <v>528.14</v>
      </c>
      <c r="J536" s="56" t="n">
        <v>0</v>
      </c>
      <c r="K536" s="56" t="n">
        <v>0</v>
      </c>
    </row>
    <row r="537" ht="15" customHeight="1" s="43">
      <c r="A537" s="54" t="n">
        <v>46080</v>
      </c>
      <c r="B537" s="55" t="inlineStr">
        <is>
          <t>2026-02</t>
        </is>
      </c>
      <c r="C537" s="55" t="inlineStr">
        <is>
          <t>CL001235</t>
        </is>
      </c>
      <c r="D537" s="55" t="inlineStr">
        <is>
          <t>ABC INC</t>
        </is>
      </c>
      <c r="E537" s="55" t="inlineStr">
        <is>
          <t>Invoiced</t>
        </is>
      </c>
      <c r="F537" s="55" t="inlineStr">
        <is>
          <t>GARY JAKE SOZA ROBINSON</t>
        </is>
      </c>
      <c r="G537" s="55" t="inlineStr">
        <is>
          <t>ONTW459504</t>
        </is>
      </c>
      <c r="H537" s="55" t="inlineStr">
        <is>
          <t>USD</t>
        </is>
      </c>
      <c r="I537" s="56" t="n">
        <v>200</v>
      </c>
      <c r="J537" s="56" t="n">
        <v>0</v>
      </c>
      <c r="K537" s="56" t="n">
        <v>0</v>
      </c>
    </row>
    <row r="538" ht="15" customHeight="1" s="43">
      <c r="A538" s="54" t="n">
        <v>46080</v>
      </c>
      <c r="B538" s="55" t="inlineStr">
        <is>
          <t>2026-02</t>
        </is>
      </c>
      <c r="C538" s="55" t="inlineStr">
        <is>
          <t>CL001235</t>
        </is>
      </c>
      <c r="D538" s="55" t="inlineStr">
        <is>
          <t>ABC INC</t>
        </is>
      </c>
      <c r="E538" s="55" t="inlineStr">
        <is>
          <t>Invoiced</t>
        </is>
      </c>
      <c r="F538" s="55" t="inlineStr">
        <is>
          <t>ELBA ISOLINA AMADOR RIZO</t>
        </is>
      </c>
      <c r="G538" s="55" t="inlineStr">
        <is>
          <t>ONTW459352</t>
        </is>
      </c>
      <c r="H538" s="55" t="inlineStr">
        <is>
          <t>USD</t>
        </is>
      </c>
      <c r="I538" s="56" t="n">
        <v>775</v>
      </c>
      <c r="J538" s="56" t="n">
        <v>0</v>
      </c>
      <c r="K538" s="56" t="n">
        <v>0</v>
      </c>
    </row>
    <row r="539" ht="15" customHeight="1" s="43">
      <c r="A539" s="54" t="n">
        <v>46080</v>
      </c>
      <c r="B539" s="55" t="inlineStr">
        <is>
          <t>2026-02</t>
        </is>
      </c>
      <c r="C539" s="55" t="inlineStr">
        <is>
          <t>CL001235</t>
        </is>
      </c>
      <c r="D539" s="55" t="inlineStr">
        <is>
          <t>ABC INC</t>
        </is>
      </c>
      <c r="E539" s="55" t="inlineStr">
        <is>
          <t>Invoiced</t>
        </is>
      </c>
      <c r="F539" s="55" t="inlineStr">
        <is>
          <t>CRISTIAN DIAZ ACOSTA</t>
        </is>
      </c>
      <c r="G539" s="55" t="inlineStr">
        <is>
          <t>ONTW459350</t>
        </is>
      </c>
      <c r="H539" s="55" t="inlineStr">
        <is>
          <t>COP</t>
        </is>
      </c>
      <c r="I539" s="56" t="n">
        <v>149</v>
      </c>
      <c r="J539" s="56" t="n">
        <v>0</v>
      </c>
      <c r="K539" s="56" t="n">
        <v>0</v>
      </c>
    </row>
    <row r="540" ht="15" customHeight="1" s="43">
      <c r="A540" s="54" t="n">
        <v>46080</v>
      </c>
      <c r="B540" s="55" t="inlineStr">
        <is>
          <t>2026-02</t>
        </is>
      </c>
      <c r="C540" s="55" t="inlineStr">
        <is>
          <t>CL001235</t>
        </is>
      </c>
      <c r="D540" s="55" t="inlineStr">
        <is>
          <t>ABC INC</t>
        </is>
      </c>
      <c r="E540" s="55" t="inlineStr">
        <is>
          <t>Invoiced</t>
        </is>
      </c>
      <c r="F540" s="55" t="inlineStr">
        <is>
          <t>CATALINA SANCHEZ ARIAS</t>
        </is>
      </c>
      <c r="G540" s="55" t="inlineStr">
        <is>
          <t>ONTW459344</t>
        </is>
      </c>
      <c r="H540" s="55" t="inlineStr">
        <is>
          <t>COP</t>
        </is>
      </c>
      <c r="I540" s="56" t="n">
        <v>553.66</v>
      </c>
      <c r="J540" s="56" t="n">
        <v>0</v>
      </c>
      <c r="K540" s="56" t="n">
        <v>0</v>
      </c>
    </row>
    <row r="541" ht="15" customHeight="1" s="43">
      <c r="A541" s="54" t="n">
        <v>46080</v>
      </c>
      <c r="B541" s="55" t="inlineStr">
        <is>
          <t>2026-02</t>
        </is>
      </c>
      <c r="C541" s="55" t="inlineStr">
        <is>
          <t>CL001235</t>
        </is>
      </c>
      <c r="D541" s="55" t="inlineStr">
        <is>
          <t>ABC INC</t>
        </is>
      </c>
      <c r="E541" s="55" t="inlineStr">
        <is>
          <t>Invoiced</t>
        </is>
      </c>
      <c r="F541" s="55" t="inlineStr">
        <is>
          <t>CAMILA VIZCAYA</t>
        </is>
      </c>
      <c r="G541" s="55" t="inlineStr">
        <is>
          <t>ONTW459348</t>
        </is>
      </c>
      <c r="H541" s="55" t="inlineStr">
        <is>
          <t>USD</t>
        </is>
      </c>
      <c r="I541" s="56" t="n">
        <v>1600</v>
      </c>
      <c r="J541" s="56" t="n">
        <v>0</v>
      </c>
      <c r="K541" s="56" t="n">
        <v>0</v>
      </c>
    </row>
    <row r="542" ht="15" customHeight="1" s="43">
      <c r="A542" s="54" t="n">
        <v>46080</v>
      </c>
      <c r="B542" s="55" t="inlineStr">
        <is>
          <t>2026-02</t>
        </is>
      </c>
      <c r="C542" s="55" t="inlineStr">
        <is>
          <t>CL001235</t>
        </is>
      </c>
      <c r="D542" s="55" t="inlineStr">
        <is>
          <t>ABC INC</t>
        </is>
      </c>
      <c r="E542" s="55" t="inlineStr">
        <is>
          <t>Invoiced</t>
        </is>
      </c>
      <c r="F542" s="55" t="inlineStr">
        <is>
          <t>KAREN VANESSA NAVARRETE REY</t>
        </is>
      </c>
      <c r="G542" s="55" t="inlineStr">
        <is>
          <t>ONTW459343</t>
        </is>
      </c>
      <c r="H542" s="55" t="inlineStr">
        <is>
          <t>COP</t>
        </is>
      </c>
      <c r="I542" s="56" t="n">
        <v>718.41</v>
      </c>
      <c r="J542" s="56" t="n">
        <v>0</v>
      </c>
      <c r="K542" s="56" t="n">
        <v>0</v>
      </c>
    </row>
    <row r="543" ht="15" customHeight="1" s="43">
      <c r="A543" s="54" t="n">
        <v>46087</v>
      </c>
      <c r="B543" s="55" t="inlineStr">
        <is>
          <t>2026-03</t>
        </is>
      </c>
      <c r="C543" s="55" t="inlineStr">
        <is>
          <t>CL001235</t>
        </is>
      </c>
      <c r="D543" s="55" t="inlineStr">
        <is>
          <t>ABC INC</t>
        </is>
      </c>
      <c r="E543" s="55" t="inlineStr">
        <is>
          <t>Payment_Cashflow</t>
        </is>
      </c>
      <c r="F543" s="55" t="n"/>
      <c r="G543" s="55" t="n"/>
      <c r="H543" s="55" t="n"/>
      <c r="I543" s="56" t="n">
        <v>0</v>
      </c>
      <c r="J543" s="56" t="n">
        <v>0</v>
      </c>
      <c r="K543" s="56" t="n">
        <v>2885.66</v>
      </c>
    </row>
    <row r="544" ht="15" customHeight="1" s="43">
      <c r="A544" s="54" t="n">
        <v>46090</v>
      </c>
      <c r="B544" s="55" t="inlineStr">
        <is>
          <t>2026-03</t>
        </is>
      </c>
      <c r="C544" s="55" t="inlineStr">
        <is>
          <t>CL001235</t>
        </is>
      </c>
      <c r="D544" s="55" t="inlineStr">
        <is>
          <t>ABC INC</t>
        </is>
      </c>
      <c r="E544" s="55" t="inlineStr">
        <is>
          <t>Invoiced</t>
        </is>
      </c>
      <c r="F544" s="55" t="n"/>
      <c r="G544" s="55" t="inlineStr">
        <is>
          <t>OMF026261</t>
        </is>
      </c>
      <c r="H544" s="55" t="inlineStr">
        <is>
          <t>USD</t>
        </is>
      </c>
      <c r="I544" s="56" t="n">
        <v>915.8099999999999</v>
      </c>
      <c r="J544" s="56" t="n">
        <v>0</v>
      </c>
      <c r="K544" s="56" t="n">
        <v>0</v>
      </c>
    </row>
    <row r="545" ht="15" customHeight="1" s="43">
      <c r="A545" s="54" t="n">
        <v>46091</v>
      </c>
      <c r="B545" s="55" t="inlineStr">
        <is>
          <t>2026-03</t>
        </is>
      </c>
      <c r="C545" s="55" t="inlineStr">
        <is>
          <t>CL001235</t>
        </is>
      </c>
      <c r="D545" s="55" t="inlineStr">
        <is>
          <t>ABC INC</t>
        </is>
      </c>
      <c r="E545" s="55" t="inlineStr">
        <is>
          <t>Payment_Cashflow</t>
        </is>
      </c>
      <c r="F545" s="55" t="n"/>
      <c r="G545" s="55" t="n"/>
      <c r="H545" s="55" t="n"/>
      <c r="I545" s="56" t="n">
        <v>0</v>
      </c>
      <c r="J545" s="56" t="n">
        <v>0</v>
      </c>
      <c r="K545" s="56" t="n">
        <v>915.8099999999999</v>
      </c>
    </row>
    <row r="546" ht="15" customHeight="1" s="43">
      <c r="A546" s="54" t="n">
        <v>46091</v>
      </c>
      <c r="B546" s="55" t="inlineStr">
        <is>
          <t>2026-03</t>
        </is>
      </c>
      <c r="C546" s="55" t="inlineStr">
        <is>
          <t>CL001235</t>
        </is>
      </c>
      <c r="D546" s="55" t="inlineStr">
        <is>
          <t>ABC INC</t>
        </is>
      </c>
      <c r="E546" s="55" t="inlineStr">
        <is>
          <t>Invoiced</t>
        </is>
      </c>
      <c r="F546" s="55" t="inlineStr">
        <is>
          <t>SARA MARTÍN</t>
        </is>
      </c>
      <c r="G546" s="55" t="inlineStr">
        <is>
          <t>ONTW472557</t>
        </is>
      </c>
      <c r="H546" s="55" t="inlineStr">
        <is>
          <t>COP</t>
        </is>
      </c>
      <c r="I546" s="56" t="n">
        <v>967.64</v>
      </c>
      <c r="J546" s="56" t="n">
        <v>0</v>
      </c>
      <c r="K546" s="56" t="n">
        <v>0</v>
      </c>
    </row>
    <row r="547" ht="15" customHeight="1" s="43">
      <c r="A547" s="54" t="n">
        <v>46091</v>
      </c>
      <c r="B547" s="55" t="inlineStr">
        <is>
          <t>2026-03</t>
        </is>
      </c>
      <c r="C547" s="55" t="inlineStr">
        <is>
          <t>CL001235</t>
        </is>
      </c>
      <c r="D547" s="55" t="inlineStr">
        <is>
          <t>ABC INC</t>
        </is>
      </c>
      <c r="E547" s="55" t="inlineStr">
        <is>
          <t>Invoiced</t>
        </is>
      </c>
      <c r="F547" s="55" t="inlineStr">
        <is>
          <t>MARÍA FERNANDA MARIN PATIÑO</t>
        </is>
      </c>
      <c r="G547" s="55" t="inlineStr">
        <is>
          <t>ONTW472560</t>
        </is>
      </c>
      <c r="H547" s="55" t="inlineStr">
        <is>
          <t>USD</t>
        </is>
      </c>
      <c r="I547" s="56" t="n">
        <v>600</v>
      </c>
      <c r="J547" s="56" t="n">
        <v>0</v>
      </c>
      <c r="K547" s="56" t="n">
        <v>0</v>
      </c>
    </row>
    <row r="548" ht="15" customHeight="1" s="43">
      <c r="A548" s="54" t="n">
        <v>46091</v>
      </c>
      <c r="B548" s="55" t="inlineStr">
        <is>
          <t>2026-03</t>
        </is>
      </c>
      <c r="C548" s="55" t="inlineStr">
        <is>
          <t>CL001235</t>
        </is>
      </c>
      <c r="D548" s="55" t="inlineStr">
        <is>
          <t>ABC INC</t>
        </is>
      </c>
      <c r="E548" s="55" t="inlineStr">
        <is>
          <t>Invoiced</t>
        </is>
      </c>
      <c r="F548" s="55" t="inlineStr">
        <is>
          <t>LAURA OLMOS</t>
        </is>
      </c>
      <c r="G548" s="55" t="inlineStr">
        <is>
          <t>ONTW472558</t>
        </is>
      </c>
      <c r="H548" s="55" t="inlineStr">
        <is>
          <t>COP</t>
        </is>
      </c>
      <c r="I548" s="56" t="n">
        <v>518.02</v>
      </c>
      <c r="J548" s="56" t="n">
        <v>0</v>
      </c>
      <c r="K548" s="56" t="n">
        <v>0</v>
      </c>
    </row>
    <row r="549" ht="15" customHeight="1" s="43">
      <c r="A549" s="54" t="n">
        <v>46091</v>
      </c>
      <c r="B549" s="55" t="inlineStr">
        <is>
          <t>2026-03</t>
        </is>
      </c>
      <c r="C549" s="55" t="inlineStr">
        <is>
          <t>CL001235</t>
        </is>
      </c>
      <c r="D549" s="55" t="inlineStr">
        <is>
          <t>ABC INC</t>
        </is>
      </c>
      <c r="E549" s="55" t="inlineStr">
        <is>
          <t>Invoiced</t>
        </is>
      </c>
      <c r="F549" s="55" t="inlineStr">
        <is>
          <t>EDISON HUMBERTO PARDO</t>
        </is>
      </c>
      <c r="G549" s="55" t="inlineStr">
        <is>
          <t>ONTW472559</t>
        </is>
      </c>
      <c r="H549" s="55" t="inlineStr">
        <is>
          <t>USD</t>
        </is>
      </c>
      <c r="I549" s="56" t="n">
        <v>800</v>
      </c>
      <c r="J549" s="56" t="n">
        <v>0</v>
      </c>
      <c r="K549" s="56" t="n">
        <v>0</v>
      </c>
    </row>
    <row r="550" ht="15" customHeight="1" s="43">
      <c r="A550" s="54" t="n">
        <v>46092</v>
      </c>
      <c r="B550" s="55" t="inlineStr">
        <is>
          <t>2026-03</t>
        </is>
      </c>
      <c r="C550" s="55" t="inlineStr">
        <is>
          <t>CL001235</t>
        </is>
      </c>
      <c r="D550" s="55" t="inlineStr">
        <is>
          <t>ABC INC</t>
        </is>
      </c>
      <c r="E550" s="55" t="inlineStr">
        <is>
          <t>Payment_Cashflow</t>
        </is>
      </c>
      <c r="F550" s="55" t="n"/>
      <c r="G550" s="55" t="n"/>
      <c r="H550" s="55" t="n"/>
      <c r="I550" s="56" t="n">
        <v>0</v>
      </c>
      <c r="J550" s="56" t="n">
        <v>0</v>
      </c>
      <c r="K550" s="56" t="n">
        <v>6737.83</v>
      </c>
    </row>
    <row r="551" ht="15" customHeight="1" s="43">
      <c r="A551" s="54" t="n">
        <v>46094</v>
      </c>
      <c r="B551" s="55" t="inlineStr">
        <is>
          <t>2026-03</t>
        </is>
      </c>
      <c r="C551" s="55" t="inlineStr">
        <is>
          <t>CL001235</t>
        </is>
      </c>
      <c r="D551" s="55" t="inlineStr">
        <is>
          <t>ABC INC</t>
        </is>
      </c>
      <c r="E551" s="55" t="inlineStr">
        <is>
          <t>Invoiced</t>
        </is>
      </c>
      <c r="F551" s="55" t="inlineStr">
        <is>
          <t>SERGIO IVAN LOPEZ RODRIGUEZ</t>
        </is>
      </c>
      <c r="G551" s="55" t="inlineStr">
        <is>
          <t>ONTW475075</t>
        </is>
      </c>
      <c r="H551" s="55" t="inlineStr">
        <is>
          <t>USD</t>
        </is>
      </c>
      <c r="I551" s="56" t="n">
        <v>1250</v>
      </c>
      <c r="J551" s="56" t="n">
        <v>0</v>
      </c>
      <c r="K551" s="56" t="n">
        <v>0</v>
      </c>
    </row>
    <row r="552" ht="15" customHeight="1" s="43">
      <c r="A552" s="54" t="n">
        <v>46094</v>
      </c>
      <c r="B552" s="55" t="inlineStr">
        <is>
          <t>2026-03</t>
        </is>
      </c>
      <c r="C552" s="55" t="inlineStr">
        <is>
          <t>CL001235</t>
        </is>
      </c>
      <c r="D552" s="55" t="inlineStr">
        <is>
          <t>ABC INC</t>
        </is>
      </c>
      <c r="E552" s="55" t="inlineStr">
        <is>
          <t>Invoiced</t>
        </is>
      </c>
      <c r="F552" s="55" t="inlineStr">
        <is>
          <t>SARA MARTÍN</t>
        </is>
      </c>
      <c r="G552" s="55" t="inlineStr">
        <is>
          <t>ONTW475072</t>
        </is>
      </c>
      <c r="H552" s="55" t="inlineStr">
        <is>
          <t>COP</t>
        </is>
      </c>
      <c r="I552" s="56" t="n">
        <v>604.4400000000001</v>
      </c>
      <c r="J552" s="56" t="n">
        <v>0</v>
      </c>
      <c r="K552" s="56" t="n">
        <v>0</v>
      </c>
    </row>
    <row r="553" ht="15" customHeight="1" s="43">
      <c r="A553" s="54" t="n">
        <v>46094</v>
      </c>
      <c r="B553" s="55" t="inlineStr">
        <is>
          <t>2026-03</t>
        </is>
      </c>
      <c r="C553" s="55" t="inlineStr">
        <is>
          <t>CL001235</t>
        </is>
      </c>
      <c r="D553" s="55" t="inlineStr">
        <is>
          <t>ABC INC</t>
        </is>
      </c>
      <c r="E553" s="55" t="inlineStr">
        <is>
          <t>Invoiced</t>
        </is>
      </c>
      <c r="F553" s="55" t="inlineStr">
        <is>
          <t>OMAR MONTES LEON</t>
        </is>
      </c>
      <c r="G553" s="55" t="inlineStr">
        <is>
          <t>ONTW475076</t>
        </is>
      </c>
      <c r="H553" s="55" t="inlineStr">
        <is>
          <t>COP</t>
        </is>
      </c>
      <c r="I553" s="56" t="n">
        <v>1599.15</v>
      </c>
      <c r="J553" s="56" t="n">
        <v>0</v>
      </c>
      <c r="K553" s="56" t="n">
        <v>0</v>
      </c>
    </row>
    <row r="554" ht="15" customHeight="1" s="43">
      <c r="A554" s="54" t="n">
        <v>46094</v>
      </c>
      <c r="B554" s="55" t="inlineStr">
        <is>
          <t>2026-03</t>
        </is>
      </c>
      <c r="C554" s="55" t="inlineStr">
        <is>
          <t>CL001235</t>
        </is>
      </c>
      <c r="D554" s="55" t="inlineStr">
        <is>
          <t>ABC INC</t>
        </is>
      </c>
      <c r="E554" s="55" t="inlineStr">
        <is>
          <t>Invoiced</t>
        </is>
      </c>
      <c r="F554" s="55" t="inlineStr">
        <is>
          <t>WILMER ANDREY CACERES CARVAJAL</t>
        </is>
      </c>
      <c r="G554" s="55" t="inlineStr">
        <is>
          <t>ONTW475074</t>
        </is>
      </c>
      <c r="H554" s="55" t="inlineStr">
        <is>
          <t>COP</t>
        </is>
      </c>
      <c r="I554" s="56" t="n">
        <v>578.03</v>
      </c>
      <c r="J554" s="56" t="n">
        <v>0</v>
      </c>
      <c r="K554" s="56" t="n">
        <v>0</v>
      </c>
    </row>
    <row r="555" ht="15" customHeight="1" s="43">
      <c r="A555" s="54" t="n">
        <v>46094</v>
      </c>
      <c r="B555" s="55" t="inlineStr">
        <is>
          <t>2026-03</t>
        </is>
      </c>
      <c r="C555" s="55" t="inlineStr">
        <is>
          <t>CL001235</t>
        </is>
      </c>
      <c r="D555" s="55" t="inlineStr">
        <is>
          <t>ABC INC</t>
        </is>
      </c>
      <c r="E555" s="55" t="inlineStr">
        <is>
          <t>Invoiced</t>
        </is>
      </c>
      <c r="F555" s="55" t="inlineStr">
        <is>
          <t>LAURA OLMOS</t>
        </is>
      </c>
      <c r="G555" s="55" t="inlineStr">
        <is>
          <t>ONTW475073</t>
        </is>
      </c>
      <c r="H555" s="55" t="inlineStr">
        <is>
          <t>COP</t>
        </is>
      </c>
      <c r="I555" s="56" t="n">
        <v>608.15</v>
      </c>
      <c r="J555" s="56" t="n">
        <v>0</v>
      </c>
      <c r="K555" s="56" t="n">
        <v>0</v>
      </c>
    </row>
    <row r="556" ht="15" customHeight="1" s="43">
      <c r="A556" s="54" t="n">
        <v>46094</v>
      </c>
      <c r="B556" s="55" t="inlineStr">
        <is>
          <t>2026-03</t>
        </is>
      </c>
      <c r="C556" s="55" t="inlineStr">
        <is>
          <t>CL001235</t>
        </is>
      </c>
      <c r="D556" s="55" t="inlineStr">
        <is>
          <t>ABC INC</t>
        </is>
      </c>
      <c r="E556" s="55" t="inlineStr">
        <is>
          <t>Invoiced</t>
        </is>
      </c>
      <c r="F556" s="55" t="inlineStr">
        <is>
          <t>KAREN VANESSA NAVARRETE REY</t>
        </is>
      </c>
      <c r="G556" s="55" t="inlineStr">
        <is>
          <t>ONTW475070</t>
        </is>
      </c>
      <c r="H556" s="55" t="inlineStr">
        <is>
          <t>COP</t>
        </is>
      </c>
      <c r="I556" s="56" t="n">
        <v>895.17</v>
      </c>
      <c r="J556" s="56" t="n">
        <v>0</v>
      </c>
      <c r="K556" s="56" t="n">
        <v>0</v>
      </c>
    </row>
    <row r="557" ht="15" customHeight="1" s="43">
      <c r="A557" s="54" t="n">
        <v>46094</v>
      </c>
      <c r="B557" s="55" t="inlineStr">
        <is>
          <t>2026-03</t>
        </is>
      </c>
      <c r="C557" s="55" t="inlineStr">
        <is>
          <t>CL001235</t>
        </is>
      </c>
      <c r="D557" s="55" t="inlineStr">
        <is>
          <t>ABC INC</t>
        </is>
      </c>
      <c r="E557" s="55" t="inlineStr">
        <is>
          <t>Invoiced</t>
        </is>
      </c>
      <c r="F557" s="55" t="inlineStr">
        <is>
          <t>CATALINA SANCHEZ ARIAS</t>
        </is>
      </c>
      <c r="G557" s="55" t="inlineStr">
        <is>
          <t>ONTW475071</t>
        </is>
      </c>
      <c r="H557" s="55" t="inlineStr">
        <is>
          <t>COP</t>
        </is>
      </c>
      <c r="I557" s="56" t="n">
        <v>682.41</v>
      </c>
      <c r="J557" s="56" t="n">
        <v>0</v>
      </c>
      <c r="K557" s="56" t="n">
        <v>0</v>
      </c>
    </row>
    <row r="558" ht="15" customHeight="1" s="43">
      <c r="A558" s="54" t="n">
        <v>46094</v>
      </c>
      <c r="B558" s="55" t="inlineStr">
        <is>
          <t>2026-03</t>
        </is>
      </c>
      <c r="C558" s="55" t="inlineStr">
        <is>
          <t>CL001235</t>
        </is>
      </c>
      <c r="D558" s="55" t="inlineStr">
        <is>
          <t>ABC INC</t>
        </is>
      </c>
      <c r="E558" s="55" t="inlineStr">
        <is>
          <t>Invoiced</t>
        </is>
      </c>
      <c r="F558" s="55" t="inlineStr">
        <is>
          <t>MAURICIO GONZALEZ</t>
        </is>
      </c>
      <c r="G558" s="55" t="inlineStr">
        <is>
          <t>ONTW475069</t>
        </is>
      </c>
      <c r="H558" s="55" t="inlineStr">
        <is>
          <t>EUR</t>
        </is>
      </c>
      <c r="I558" s="56" t="n">
        <v>520.48</v>
      </c>
      <c r="J558" s="56" t="n">
        <v>0</v>
      </c>
      <c r="K558" s="56" t="n">
        <v>0</v>
      </c>
    </row>
    <row r="559" ht="15" customHeight="1" s="43">
      <c r="A559" s="54" t="n">
        <v>46101</v>
      </c>
      <c r="B559" s="55" t="inlineStr">
        <is>
          <t>2026-03</t>
        </is>
      </c>
      <c r="C559" s="55" t="inlineStr">
        <is>
          <t>CL001235</t>
        </is>
      </c>
      <c r="D559" s="55" t="inlineStr">
        <is>
          <t>ABC INC</t>
        </is>
      </c>
      <c r="E559" s="55" t="inlineStr">
        <is>
          <t>Payment_Cashflow</t>
        </is>
      </c>
      <c r="F559" s="55" t="n"/>
      <c r="G559" s="55" t="n"/>
      <c r="H559" s="55" t="n"/>
      <c r="I559" s="56" t="n">
        <v>0</v>
      </c>
      <c r="J559" s="56" t="n">
        <v>0</v>
      </c>
      <c r="K559" s="56" t="n">
        <v>4990.89</v>
      </c>
    </row>
    <row r="560" ht="15" customHeight="1" s="43">
      <c r="A560" s="54" t="n">
        <v>46108</v>
      </c>
      <c r="B560" s="55" t="inlineStr">
        <is>
          <t>2026-03</t>
        </is>
      </c>
      <c r="C560" s="55" t="inlineStr">
        <is>
          <t>CL001235</t>
        </is>
      </c>
      <c r="D560" s="55" t="inlineStr">
        <is>
          <t>ABC INC</t>
        </is>
      </c>
      <c r="E560" s="55" t="inlineStr">
        <is>
          <t>Invoiced</t>
        </is>
      </c>
      <c r="F560" s="55" t="n"/>
      <c r="G560" s="55" t="inlineStr">
        <is>
          <t>CRED0002358</t>
        </is>
      </c>
      <c r="H560" s="55" t="n"/>
      <c r="I560" s="56" t="n">
        <v>-591.02</v>
      </c>
      <c r="J560" s="56" t="n">
        <v>0</v>
      </c>
      <c r="K560" s="56" t="n">
        <v>0</v>
      </c>
    </row>
    <row r="561" ht="15" customHeight="1" s="43">
      <c r="A561" s="54" t="n">
        <v>46108</v>
      </c>
      <c r="B561" s="55" t="inlineStr">
        <is>
          <t>2026-03</t>
        </is>
      </c>
      <c r="C561" s="55" t="inlineStr">
        <is>
          <t>CL001235</t>
        </is>
      </c>
      <c r="D561" s="55" t="inlineStr">
        <is>
          <t>ABC INC</t>
        </is>
      </c>
      <c r="E561" s="55" t="inlineStr">
        <is>
          <t>Payment_Cashflow</t>
        </is>
      </c>
      <c r="F561" s="55" t="n"/>
      <c r="G561" s="55" t="n"/>
      <c r="H561" s="55" t="n"/>
      <c r="I561" s="56" t="n">
        <v>0</v>
      </c>
      <c r="J561" s="56" t="n">
        <v>0</v>
      </c>
      <c r="K561" s="56" t="n">
        <v>9081.58</v>
      </c>
    </row>
    <row r="562" ht="15" customHeight="1" s="43">
      <c r="A562" s="54" t="n">
        <v>46111</v>
      </c>
      <c r="B562" s="55" t="inlineStr">
        <is>
          <t>2026-03</t>
        </is>
      </c>
      <c r="C562" s="55" t="inlineStr">
        <is>
          <t>CL001235</t>
        </is>
      </c>
      <c r="D562" s="55" t="inlineStr">
        <is>
          <t>ABC INC</t>
        </is>
      </c>
      <c r="E562" s="55" t="inlineStr">
        <is>
          <t>Invoiced</t>
        </is>
      </c>
      <c r="F562" s="55" t="n"/>
      <c r="G562" s="55" t="inlineStr">
        <is>
          <t>FTE002410</t>
        </is>
      </c>
      <c r="H562" s="55" t="inlineStr">
        <is>
          <t>USD</t>
        </is>
      </c>
      <c r="I562" s="56" t="n">
        <v>1408.22</v>
      </c>
      <c r="J562" s="56" t="n">
        <v>0</v>
      </c>
      <c r="K562" s="56" t="n">
        <v>0</v>
      </c>
    </row>
    <row r="563" ht="15" customHeight="1" s="43">
      <c r="A563" s="54" t="n">
        <v>46111</v>
      </c>
      <c r="B563" s="55" t="inlineStr">
        <is>
          <t>2026-03</t>
        </is>
      </c>
      <c r="C563" s="55" t="inlineStr">
        <is>
          <t>CL001235</t>
        </is>
      </c>
      <c r="D563" s="55" t="inlineStr">
        <is>
          <t>ABC INC</t>
        </is>
      </c>
      <c r="E563" s="55" t="inlineStr">
        <is>
          <t>Payment_Cashflow</t>
        </is>
      </c>
      <c r="F563" s="55" t="n"/>
      <c r="G563" s="55" t="n"/>
      <c r="H563" s="55" t="n"/>
      <c r="I563" s="56" t="n">
        <v>0</v>
      </c>
      <c r="J563" s="56" t="n">
        <v>0</v>
      </c>
      <c r="K563" s="56" t="n">
        <v>293.32</v>
      </c>
    </row>
    <row r="564" ht="15" customHeight="1" s="43">
      <c r="A564" s="54" t="n">
        <v>46112</v>
      </c>
      <c r="B564" s="55" t="inlineStr">
        <is>
          <t>2026-03</t>
        </is>
      </c>
      <c r="C564" s="55" t="inlineStr">
        <is>
          <t>CL001235</t>
        </is>
      </c>
      <c r="D564" s="55" t="inlineStr">
        <is>
          <t>ABC INC</t>
        </is>
      </c>
      <c r="E564" s="55" t="inlineStr">
        <is>
          <t>Invoiced</t>
        </is>
      </c>
      <c r="F564" s="55" t="inlineStr">
        <is>
          <t>MARÍA FERNANDA MARIN PATIÑO</t>
        </is>
      </c>
      <c r="G564" s="55" t="inlineStr">
        <is>
          <t>ONTW484353</t>
        </is>
      </c>
      <c r="H564" s="55" t="inlineStr">
        <is>
          <t>USD</t>
        </is>
      </c>
      <c r="I564" s="56" t="n">
        <v>300</v>
      </c>
      <c r="J564" s="56" t="n">
        <v>0</v>
      </c>
      <c r="K564" s="56" t="n">
        <v>0</v>
      </c>
    </row>
    <row r="565" ht="15" customHeight="1" s="43">
      <c r="A565" s="54" t="n">
        <v>46112</v>
      </c>
      <c r="B565" s="55" t="inlineStr">
        <is>
          <t>2026-03</t>
        </is>
      </c>
      <c r="C565" s="55" t="inlineStr">
        <is>
          <t>CL001235</t>
        </is>
      </c>
      <c r="D565" s="55" t="inlineStr">
        <is>
          <t>ABC INC</t>
        </is>
      </c>
      <c r="E565" s="55" t="inlineStr">
        <is>
          <t>Invoiced</t>
        </is>
      </c>
      <c r="F565" s="55" t="inlineStr">
        <is>
          <t>WILMER ANDREY CACERES CARVAJAL</t>
        </is>
      </c>
      <c r="G565" s="55" t="inlineStr">
        <is>
          <t>ONTW484348</t>
        </is>
      </c>
      <c r="H565" s="55" t="inlineStr">
        <is>
          <t>COP</t>
        </is>
      </c>
      <c r="I565" s="56" t="n">
        <v>585.83</v>
      </c>
      <c r="J565" s="56" t="n">
        <v>0</v>
      </c>
      <c r="K565" s="56" t="n">
        <v>0</v>
      </c>
    </row>
    <row r="566" ht="15" customHeight="1" s="43">
      <c r="A566" s="54" t="n">
        <v>46112</v>
      </c>
      <c r="B566" s="55" t="inlineStr">
        <is>
          <t>2026-03</t>
        </is>
      </c>
      <c r="C566" s="55" t="inlineStr">
        <is>
          <t>CL001235</t>
        </is>
      </c>
      <c r="D566" s="55" t="inlineStr">
        <is>
          <t>ABC INC</t>
        </is>
      </c>
      <c r="E566" s="55" t="inlineStr">
        <is>
          <t>Invoiced</t>
        </is>
      </c>
      <c r="F566" s="55" t="inlineStr">
        <is>
          <t>SERGIO IVAN LOPEZ RODRIGUEZ</t>
        </is>
      </c>
      <c r="G566" s="55" t="inlineStr">
        <is>
          <t>ONTW484350</t>
        </is>
      </c>
      <c r="H566" s="55" t="inlineStr">
        <is>
          <t>USD</t>
        </is>
      </c>
      <c r="I566" s="56" t="n">
        <v>1250</v>
      </c>
      <c r="J566" s="56" t="n">
        <v>0</v>
      </c>
      <c r="K566" s="56" t="n">
        <v>0</v>
      </c>
    </row>
    <row r="567" ht="15" customHeight="1" s="43">
      <c r="A567" s="54" t="n">
        <v>46112</v>
      </c>
      <c r="B567" s="55" t="inlineStr">
        <is>
          <t>2026-03</t>
        </is>
      </c>
      <c r="C567" s="55" t="inlineStr">
        <is>
          <t>CL001235</t>
        </is>
      </c>
      <c r="D567" s="55" t="inlineStr">
        <is>
          <t>ABC INC</t>
        </is>
      </c>
      <c r="E567" s="55" t="inlineStr">
        <is>
          <t>Invoiced</t>
        </is>
      </c>
      <c r="F567" s="55" t="inlineStr">
        <is>
          <t>SARA MARTÍN</t>
        </is>
      </c>
      <c r="G567" s="55" t="inlineStr">
        <is>
          <t>ONTW484346</t>
        </is>
      </c>
      <c r="H567" s="55" t="inlineStr">
        <is>
          <t>COP</t>
        </is>
      </c>
      <c r="I567" s="56" t="n">
        <v>477.76</v>
      </c>
      <c r="J567" s="56" t="n">
        <v>0</v>
      </c>
      <c r="K567" s="56" t="n">
        <v>0</v>
      </c>
    </row>
    <row r="568" ht="15" customHeight="1" s="43">
      <c r="A568" s="54" t="n">
        <v>46112</v>
      </c>
      <c r="B568" s="55" t="inlineStr">
        <is>
          <t>2026-03</t>
        </is>
      </c>
      <c r="C568" s="55" t="inlineStr">
        <is>
          <t>CL001235</t>
        </is>
      </c>
      <c r="D568" s="55" t="inlineStr">
        <is>
          <t>ABC INC</t>
        </is>
      </c>
      <c r="E568" s="55" t="inlineStr">
        <is>
          <t>Invoiced</t>
        </is>
      </c>
      <c r="F568" s="55" t="inlineStr">
        <is>
          <t>MAURICIO GONZALEZ</t>
        </is>
      </c>
      <c r="G568" s="55" t="inlineStr">
        <is>
          <t>ONTW484343</t>
        </is>
      </c>
      <c r="H568" s="55" t="inlineStr">
        <is>
          <t>EUR</t>
        </is>
      </c>
      <c r="I568" s="56" t="n">
        <v>517.84</v>
      </c>
      <c r="J568" s="56" t="n">
        <v>0</v>
      </c>
      <c r="K568" s="56" t="n">
        <v>0</v>
      </c>
    </row>
    <row r="569" ht="15" customHeight="1" s="43">
      <c r="A569" s="54" t="n">
        <v>46112</v>
      </c>
      <c r="B569" s="55" t="inlineStr">
        <is>
          <t>2026-03</t>
        </is>
      </c>
      <c r="C569" s="55" t="inlineStr">
        <is>
          <t>CL001235</t>
        </is>
      </c>
      <c r="D569" s="55" t="inlineStr">
        <is>
          <t>ABC INC</t>
        </is>
      </c>
      <c r="E569" s="55" t="inlineStr">
        <is>
          <t>Invoiced</t>
        </is>
      </c>
      <c r="F569" s="55" t="inlineStr">
        <is>
          <t>LAURA OLMOS</t>
        </is>
      </c>
      <c r="G569" s="55" t="inlineStr">
        <is>
          <t>ONTW484347</t>
        </is>
      </c>
      <c r="H569" s="55" t="inlineStr">
        <is>
          <t>COP</t>
        </is>
      </c>
      <c r="I569" s="56" t="n">
        <v>477.76</v>
      </c>
      <c r="J569" s="56" t="n">
        <v>0</v>
      </c>
      <c r="K569" s="56" t="n">
        <v>0</v>
      </c>
    </row>
    <row r="570" ht="15" customHeight="1" s="43">
      <c r="A570" s="54" t="n">
        <v>46112</v>
      </c>
      <c r="B570" s="55" t="inlineStr">
        <is>
          <t>2026-03</t>
        </is>
      </c>
      <c r="C570" s="55" t="inlineStr">
        <is>
          <t>CL001235</t>
        </is>
      </c>
      <c r="D570" s="55" t="inlineStr">
        <is>
          <t>ABC INC</t>
        </is>
      </c>
      <c r="E570" s="55" t="inlineStr">
        <is>
          <t>Invoiced</t>
        </is>
      </c>
      <c r="F570" s="55" t="inlineStr">
        <is>
          <t>CAMILA VIZCAYA</t>
        </is>
      </c>
      <c r="G570" s="55" t="inlineStr">
        <is>
          <t>ONTW484349</t>
        </is>
      </c>
      <c r="H570" s="55" t="inlineStr">
        <is>
          <t>USD</t>
        </is>
      </c>
      <c r="I570" s="56" t="n">
        <v>1600</v>
      </c>
      <c r="J570" s="56" t="n">
        <v>0</v>
      </c>
      <c r="K570" s="56" t="n">
        <v>0</v>
      </c>
    </row>
    <row r="571" ht="15" customHeight="1" s="43">
      <c r="A571" s="54" t="n">
        <v>46112</v>
      </c>
      <c r="B571" s="55" t="inlineStr">
        <is>
          <t>2026-03</t>
        </is>
      </c>
      <c r="C571" s="55" t="inlineStr">
        <is>
          <t>CL001235</t>
        </is>
      </c>
      <c r="D571" s="55" t="inlineStr">
        <is>
          <t>ABC INC</t>
        </is>
      </c>
      <c r="E571" s="55" t="inlineStr">
        <is>
          <t>Invoiced</t>
        </is>
      </c>
      <c r="F571" s="55" t="inlineStr">
        <is>
          <t>GARY JAKE SOZA ROBINSON</t>
        </is>
      </c>
      <c r="G571" s="55" t="inlineStr">
        <is>
          <t>ONTW484354</t>
        </is>
      </c>
      <c r="H571" s="55" t="inlineStr">
        <is>
          <t>USD</t>
        </is>
      </c>
      <c r="I571" s="56" t="n">
        <v>800</v>
      </c>
      <c r="J571" s="56" t="n">
        <v>0</v>
      </c>
      <c r="K571" s="56" t="n">
        <v>0</v>
      </c>
    </row>
    <row r="572" ht="15" customHeight="1" s="43">
      <c r="A572" s="54" t="n">
        <v>46112</v>
      </c>
      <c r="B572" s="55" t="inlineStr">
        <is>
          <t>2026-03</t>
        </is>
      </c>
      <c r="C572" s="55" t="inlineStr">
        <is>
          <t>CL001235</t>
        </is>
      </c>
      <c r="D572" s="55" t="inlineStr">
        <is>
          <t>ABC INC</t>
        </is>
      </c>
      <c r="E572" s="55" t="inlineStr">
        <is>
          <t>Invoiced</t>
        </is>
      </c>
      <c r="F572" s="55" t="inlineStr">
        <is>
          <t>ELBA ISOLINA AMADOR RIZO</t>
        </is>
      </c>
      <c r="G572" s="55" t="inlineStr">
        <is>
          <t>ONTW484351</t>
        </is>
      </c>
      <c r="H572" s="55" t="inlineStr">
        <is>
          <t>USD</t>
        </is>
      </c>
      <c r="I572" s="56" t="n">
        <v>1500</v>
      </c>
      <c r="J572" s="56" t="n">
        <v>0</v>
      </c>
      <c r="K572" s="56" t="n">
        <v>0</v>
      </c>
    </row>
    <row r="573" ht="15" customHeight="1" s="43">
      <c r="A573" s="54" t="n">
        <v>46112</v>
      </c>
      <c r="B573" s="55" t="inlineStr">
        <is>
          <t>2026-03</t>
        </is>
      </c>
      <c r="C573" s="55" t="inlineStr">
        <is>
          <t>CL001235</t>
        </is>
      </c>
      <c r="D573" s="55" t="inlineStr">
        <is>
          <t>ABC INC</t>
        </is>
      </c>
      <c r="E573" s="55" t="inlineStr">
        <is>
          <t>Invoiced</t>
        </is>
      </c>
      <c r="F573" s="55" t="inlineStr">
        <is>
          <t>EDISON HUMBERTO PARDO</t>
        </is>
      </c>
      <c r="G573" s="55" t="inlineStr">
        <is>
          <t>ONTW484352</t>
        </is>
      </c>
      <c r="H573" s="55" t="inlineStr">
        <is>
          <t>USD</t>
        </is>
      </c>
      <c r="I573" s="56" t="n">
        <v>400</v>
      </c>
      <c r="J573" s="56" t="n">
        <v>0</v>
      </c>
      <c r="K573" s="56" t="n">
        <v>0</v>
      </c>
    </row>
    <row r="574" ht="15" customHeight="1" s="43">
      <c r="A574" s="54" t="n">
        <v>46112</v>
      </c>
      <c r="B574" s="55" t="inlineStr">
        <is>
          <t>2026-03</t>
        </is>
      </c>
      <c r="C574" s="55" t="inlineStr">
        <is>
          <t>CL001235</t>
        </is>
      </c>
      <c r="D574" s="55" t="inlineStr">
        <is>
          <t>ABC INC</t>
        </is>
      </c>
      <c r="E574" s="55" t="inlineStr">
        <is>
          <t>Invoiced</t>
        </is>
      </c>
      <c r="F574" s="55" t="inlineStr">
        <is>
          <t>CATALINA SANCHEZ ARIAS</t>
        </is>
      </c>
      <c r="G574" s="55" t="inlineStr">
        <is>
          <t>ONTW484345</t>
        </is>
      </c>
      <c r="H574" s="55" t="inlineStr">
        <is>
          <t>COP</t>
        </is>
      </c>
      <c r="I574" s="56" t="n">
        <v>552.12</v>
      </c>
      <c r="J574" s="56" t="n">
        <v>0</v>
      </c>
      <c r="K574" s="56" t="n">
        <v>0</v>
      </c>
    </row>
    <row r="575" ht="15" customHeight="1" s="43">
      <c r="A575" s="54" t="n">
        <v>46112</v>
      </c>
      <c r="B575" s="55" t="inlineStr">
        <is>
          <t>2026-03</t>
        </is>
      </c>
      <c r="C575" s="55" t="inlineStr">
        <is>
          <t>CL001235</t>
        </is>
      </c>
      <c r="D575" s="55" t="inlineStr">
        <is>
          <t>ABC INC</t>
        </is>
      </c>
      <c r="E575" s="55" t="inlineStr">
        <is>
          <t>Invoiced</t>
        </is>
      </c>
      <c r="F575" s="55" t="inlineStr">
        <is>
          <t>KAREN VANESSA NAVARRETE REY</t>
        </is>
      </c>
      <c r="G575" s="55" t="inlineStr">
        <is>
          <t>ONTW484344</t>
        </is>
      </c>
      <c r="H575" s="55" t="inlineStr">
        <is>
          <t>COP</t>
        </is>
      </c>
      <c r="I575" s="56" t="n">
        <v>620.27</v>
      </c>
      <c r="J575" s="56" t="n">
        <v>0</v>
      </c>
      <c r="K575" s="56" t="n">
        <v>0</v>
      </c>
    </row>
    <row r="576" ht="15" customHeight="1" s="43">
      <c r="A576" s="54" t="n">
        <v>46113</v>
      </c>
      <c r="B576" s="55" t="inlineStr">
        <is>
          <t>2026-04</t>
        </is>
      </c>
      <c r="C576" s="55" t="inlineStr">
        <is>
          <t>CL001235</t>
        </is>
      </c>
      <c r="D576" s="55" t="inlineStr">
        <is>
          <t>ABC INC</t>
        </is>
      </c>
      <c r="E576" s="55" t="inlineStr">
        <is>
          <t>Invoiced</t>
        </is>
      </c>
      <c r="F576" s="55" t="inlineStr">
        <is>
          <t>LAURA OLMOS</t>
        </is>
      </c>
      <c r="G576" s="55" t="inlineStr">
        <is>
          <t>ONTW486778</t>
        </is>
      </c>
      <c r="H576" s="55" t="inlineStr">
        <is>
          <t>COP</t>
        </is>
      </c>
      <c r="I576" s="56" t="n">
        <v>94.31999999999999</v>
      </c>
      <c r="J576" s="56" t="n">
        <v>0</v>
      </c>
      <c r="K576" s="56" t="n">
        <v>0</v>
      </c>
    </row>
    <row r="577" ht="15" customHeight="1" s="43">
      <c r="A577" s="54" t="n">
        <v>46113</v>
      </c>
      <c r="B577" s="55" t="inlineStr">
        <is>
          <t>2026-04</t>
        </is>
      </c>
      <c r="C577" s="55" t="inlineStr">
        <is>
          <t>CL001235</t>
        </is>
      </c>
      <c r="D577" s="55" t="inlineStr">
        <is>
          <t>ABC INC</t>
        </is>
      </c>
      <c r="E577" s="55" t="inlineStr">
        <is>
          <t>Invoiced</t>
        </is>
      </c>
      <c r="F577" s="55" t="inlineStr">
        <is>
          <t>SARA MARTÍN</t>
        </is>
      </c>
      <c r="G577" s="55" t="inlineStr">
        <is>
          <t>ONTW486777</t>
        </is>
      </c>
      <c r="H577" s="55" t="inlineStr">
        <is>
          <t>COP</t>
        </is>
      </c>
      <c r="I577" s="56" t="n">
        <v>199</v>
      </c>
      <c r="J577" s="56" t="n">
        <v>0</v>
      </c>
      <c r="K577" s="56" t="n">
        <v>0</v>
      </c>
    </row>
    <row r="578" ht="15" customHeight="1" s="43">
      <c r="A578" s="54" t="n">
        <v>46118</v>
      </c>
      <c r="B578" s="55" t="inlineStr">
        <is>
          <t>2026-04</t>
        </is>
      </c>
      <c r="C578" s="55" t="inlineStr">
        <is>
          <t>CL001235</t>
        </is>
      </c>
      <c r="D578" s="55" t="inlineStr">
        <is>
          <t>ABC INC</t>
        </is>
      </c>
      <c r="E578" s="55" t="inlineStr">
        <is>
          <t>OntopBalance_Payment</t>
        </is>
      </c>
      <c r="F578" s="55" t="n"/>
      <c r="G578" s="55" t="n"/>
      <c r="H578" s="55" t="n"/>
      <c r="I578" s="56" t="n">
        <v>0</v>
      </c>
      <c r="J578" s="56" t="n">
        <v>0</v>
      </c>
      <c r="K578" s="56" t="n">
        <v>0</v>
      </c>
    </row>
    <row r="579" ht="15" customHeight="1" s="43">
      <c r="A579" s="54" t="n">
        <v>46121</v>
      </c>
      <c r="B579" s="55" t="inlineStr">
        <is>
          <t>2026-04</t>
        </is>
      </c>
      <c r="C579" s="55" t="inlineStr">
        <is>
          <t>CL001235</t>
        </is>
      </c>
      <c r="D579" s="55" t="inlineStr">
        <is>
          <t>ABC INC</t>
        </is>
      </c>
      <c r="E579" s="55" t="inlineStr">
        <is>
          <t>Invoiced</t>
        </is>
      </c>
      <c r="F579" s="55" t="n"/>
      <c r="G579" s="55" t="inlineStr">
        <is>
          <t>OMF027408</t>
        </is>
      </c>
      <c r="H579" s="55" t="inlineStr">
        <is>
          <t>USD</t>
        </is>
      </c>
      <c r="I579" s="56" t="n">
        <v>810.14</v>
      </c>
      <c r="J579" s="56" t="n">
        <v>0</v>
      </c>
      <c r="K579" s="56" t="n">
        <v>0</v>
      </c>
    </row>
    <row r="580" ht="15" customHeight="1" s="43">
      <c r="A580" s="54" t="n">
        <v>46122</v>
      </c>
      <c r="B580" s="55" t="inlineStr">
        <is>
          <t>2026-04</t>
        </is>
      </c>
      <c r="C580" s="55" t="inlineStr">
        <is>
          <t>CL001235</t>
        </is>
      </c>
      <c r="D580" s="55" t="inlineStr">
        <is>
          <t>ABC INC</t>
        </is>
      </c>
      <c r="E580" s="55" t="inlineStr">
        <is>
          <t>Payment_Cashflow</t>
        </is>
      </c>
      <c r="F580" s="55" t="n"/>
      <c r="G580" s="55" t="n"/>
      <c r="H580" s="55" t="n"/>
      <c r="I580" s="56" t="n">
        <v>0</v>
      </c>
      <c r="J580" s="56" t="n">
        <v>0</v>
      </c>
      <c r="K580" s="56" t="n">
        <v>810.14</v>
      </c>
    </row>
    <row r="581" ht="15" customHeight="1" s="43">
      <c r="A581" s="54" t="n">
        <v>46125</v>
      </c>
      <c r="B581" s="55" t="inlineStr">
        <is>
          <t>2026-04</t>
        </is>
      </c>
      <c r="C581" s="55" t="inlineStr">
        <is>
          <t>CL001235</t>
        </is>
      </c>
      <c r="D581" s="55" t="inlineStr">
        <is>
          <t>ABC INC</t>
        </is>
      </c>
      <c r="E581" s="55" t="inlineStr">
        <is>
          <t>Payment_Cashflow</t>
        </is>
      </c>
      <c r="F581" s="55" t="n"/>
      <c r="G581" s="55" t="n"/>
      <c r="H581" s="55" t="n"/>
      <c r="I581" s="56" t="n">
        <v>0</v>
      </c>
      <c r="J581" s="56" t="n">
        <v>0</v>
      </c>
      <c r="K581" s="56" t="n">
        <v>4346.46</v>
      </c>
    </row>
    <row r="582" ht="15" customHeight="1" s="43">
      <c r="A582" s="54" t="n">
        <v>46127</v>
      </c>
      <c r="B582" s="55" t="inlineStr">
        <is>
          <t>2026-04</t>
        </is>
      </c>
      <c r="C582" s="55" t="inlineStr">
        <is>
          <t>CL001235</t>
        </is>
      </c>
      <c r="D582" s="55" t="inlineStr">
        <is>
          <t>ABC INC</t>
        </is>
      </c>
      <c r="E582" s="55" t="inlineStr">
        <is>
          <t>Invoiced</t>
        </is>
      </c>
      <c r="F582" s="55" t="inlineStr">
        <is>
          <t>MAURICIO GONZALEZ</t>
        </is>
      </c>
      <c r="G582" s="55" t="inlineStr">
        <is>
          <t>ONTW499587</t>
        </is>
      </c>
      <c r="H582" s="55" t="inlineStr">
        <is>
          <t>EUR</t>
        </is>
      </c>
      <c r="I582" s="56" t="n">
        <v>523.9</v>
      </c>
      <c r="J582" s="56" t="n">
        <v>0</v>
      </c>
      <c r="K582" s="56" t="n">
        <v>0</v>
      </c>
    </row>
    <row r="583" ht="15" customHeight="1" s="43">
      <c r="A583" s="54" t="n">
        <v>46127</v>
      </c>
      <c r="B583" s="55" t="inlineStr">
        <is>
          <t>2026-04</t>
        </is>
      </c>
      <c r="C583" s="55" t="inlineStr">
        <is>
          <t>CL001235</t>
        </is>
      </c>
      <c r="D583" s="55" t="inlineStr">
        <is>
          <t>ABC INC</t>
        </is>
      </c>
      <c r="E583" s="55" t="inlineStr">
        <is>
          <t>Invoiced</t>
        </is>
      </c>
      <c r="F583" s="55" t="inlineStr">
        <is>
          <t>LAURA OLMOS</t>
        </is>
      </c>
      <c r="G583" s="55" t="inlineStr">
        <is>
          <t>ONTW499590</t>
        </is>
      </c>
      <c r="H583" s="55" t="inlineStr">
        <is>
          <t>COP</t>
        </is>
      </c>
      <c r="I583" s="56" t="n">
        <v>486.81</v>
      </c>
      <c r="J583" s="56" t="n">
        <v>0</v>
      </c>
      <c r="K583" s="56" t="n">
        <v>0</v>
      </c>
    </row>
    <row r="584" ht="15" customHeight="1" s="43">
      <c r="A584" s="54" t="n">
        <v>46127</v>
      </c>
      <c r="B584" s="55" t="inlineStr">
        <is>
          <t>2026-04</t>
        </is>
      </c>
      <c r="C584" s="55" t="inlineStr">
        <is>
          <t>CL001235</t>
        </is>
      </c>
      <c r="D584" s="55" t="inlineStr">
        <is>
          <t>ABC INC</t>
        </is>
      </c>
      <c r="E584" s="55" t="inlineStr">
        <is>
          <t>Invoiced</t>
        </is>
      </c>
      <c r="F584" s="55" t="inlineStr">
        <is>
          <t>SERGIO IVAN LOPEZ RODRIGUEZ</t>
        </is>
      </c>
      <c r="G584" s="55" t="inlineStr">
        <is>
          <t>ONTW499592</t>
        </is>
      </c>
      <c r="H584" s="55" t="inlineStr">
        <is>
          <t>USD</t>
        </is>
      </c>
      <c r="I584" s="56" t="n">
        <v>1250</v>
      </c>
      <c r="J584" s="56" t="n">
        <v>0</v>
      </c>
      <c r="K584" s="56" t="n">
        <v>0</v>
      </c>
    </row>
    <row r="585" ht="15" customHeight="1" s="43">
      <c r="A585" s="54" t="n">
        <v>46127</v>
      </c>
      <c r="B585" s="55" t="inlineStr">
        <is>
          <t>2026-04</t>
        </is>
      </c>
      <c r="C585" s="55" t="inlineStr">
        <is>
          <t>CL001235</t>
        </is>
      </c>
      <c r="D585" s="55" t="inlineStr">
        <is>
          <t>ABC INC</t>
        </is>
      </c>
      <c r="E585" s="55" t="inlineStr">
        <is>
          <t>Invoiced</t>
        </is>
      </c>
      <c r="F585" s="55" t="inlineStr">
        <is>
          <t>CATALINA SANCHEZ ARIAS</t>
        </is>
      </c>
      <c r="G585" s="55" t="inlineStr">
        <is>
          <t>ONTW499589</t>
        </is>
      </c>
      <c r="H585" s="55" t="inlineStr">
        <is>
          <t>COP</t>
        </is>
      </c>
      <c r="I585" s="56" t="n">
        <v>709.6799999999999</v>
      </c>
      <c r="J585" s="56" t="n">
        <v>0</v>
      </c>
      <c r="K585" s="56" t="n">
        <v>0</v>
      </c>
    </row>
    <row r="586" ht="15" customHeight="1" s="43">
      <c r="A586" s="54" t="n">
        <v>46127</v>
      </c>
      <c r="B586" s="55" t="inlineStr">
        <is>
          <t>2026-04</t>
        </is>
      </c>
      <c r="C586" s="55" t="inlineStr">
        <is>
          <t>CL001235</t>
        </is>
      </c>
      <c r="D586" s="55" t="inlineStr">
        <is>
          <t>ABC INC</t>
        </is>
      </c>
      <c r="E586" s="55" t="inlineStr">
        <is>
          <t>Invoiced</t>
        </is>
      </c>
      <c r="F586" s="55" t="inlineStr">
        <is>
          <t>KAREN VANESSA NAVARRETE REY</t>
        </is>
      </c>
      <c r="G586" s="55" t="inlineStr">
        <is>
          <t>ONTW499588</t>
        </is>
      </c>
      <c r="H586" s="55" t="inlineStr">
        <is>
          <t>COP</t>
        </is>
      </c>
      <c r="I586" s="56" t="n">
        <v>779.13</v>
      </c>
      <c r="J586" s="56" t="n">
        <v>0</v>
      </c>
      <c r="K586" s="56" t="n">
        <v>0</v>
      </c>
    </row>
    <row r="587" ht="15" customHeight="1" s="43">
      <c r="A587" s="54" t="n">
        <v>46127</v>
      </c>
      <c r="B587" s="55" t="inlineStr">
        <is>
          <t>2026-04</t>
        </is>
      </c>
      <c r="C587" s="55" t="inlineStr">
        <is>
          <t>CL001235</t>
        </is>
      </c>
      <c r="D587" s="55" t="inlineStr">
        <is>
          <t>ABC INC</t>
        </is>
      </c>
      <c r="E587" s="55" t="inlineStr">
        <is>
          <t>Invoiced</t>
        </is>
      </c>
      <c r="F587" s="55" t="inlineStr">
        <is>
          <t>WILMER ANDREY CACERES CARVAJAL</t>
        </is>
      </c>
      <c r="G587" s="55" t="inlineStr">
        <is>
          <t>ONTW499591</t>
        </is>
      </c>
      <c r="H587" s="55" t="inlineStr">
        <is>
          <t>COP</t>
        </is>
      </c>
      <c r="I587" s="56" t="n">
        <v>596.9400000000001</v>
      </c>
      <c r="J587" s="56" t="n">
        <v>0</v>
      </c>
      <c r="K587" s="56" t="n">
        <v>0</v>
      </c>
    </row>
  </sheetData>
  <autoFilter ref="A1:K587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J7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42" min="1" max="1"/>
    <col width="18" customWidth="1" style="42" min="2" max="2"/>
    <col width="16" customWidth="1" style="42" min="3" max="3"/>
    <col width="12" customWidth="1" style="42" min="4" max="4"/>
    <col width="30" customWidth="1" style="42" min="5" max="6"/>
    <col width="13" customWidth="1" style="42" min="7" max="8"/>
    <col width="28" customWidth="1" style="42" min="9" max="9"/>
  </cols>
  <sheetData>
    <row r="1" ht="27.75" customHeight="1" s="43">
      <c r="A1" s="53" t="inlineStr">
        <is>
          <t>Fecha</t>
        </is>
      </c>
      <c r="B1" s="53" t="inlineStr">
        <is>
          <t>Tipo</t>
        </is>
      </c>
      <c r="C1" s="53" t="inlineStr">
        <is>
          <t>N° Documento</t>
        </is>
      </c>
      <c r="D1" s="53" t="inlineStr">
        <is>
          <t>Nombre</t>
        </is>
      </c>
      <c r="E1" s="53" t="inlineStr">
        <is>
          <t>Memo</t>
        </is>
      </c>
      <c r="F1" s="53" t="inlineStr">
        <is>
          <t>Descripción</t>
        </is>
      </c>
      <c r="G1" s="53" t="inlineStr">
        <is>
          <t>Débito</t>
        </is>
      </c>
      <c r="H1" s="53" t="inlineStr">
        <is>
          <t>Crédito</t>
        </is>
      </c>
      <c r="I1" s="53" t="inlineStr">
        <is>
          <t>Periodo Contable</t>
        </is>
      </c>
      <c r="J1" s="57" t="inlineStr">
        <is>
          <t>Cuenta</t>
        </is>
      </c>
    </row>
    <row r="2" ht="15" customHeight="1" s="43">
      <c r="A2" s="54" t="n">
        <v>45127</v>
      </c>
      <c r="B2" s="55" t="inlineStr">
        <is>
          <t>Invoice</t>
        </is>
      </c>
      <c r="C2" s="55" t="inlineStr">
        <is>
          <t>ONTOP871520</t>
        </is>
      </c>
      <c r="D2" s="55" t="inlineStr">
        <is>
          <t>CL001235</t>
        </is>
      </c>
      <c r="E2" s="55" t="inlineStr">
        <is>
          <t>Contractor Payment</t>
        </is>
      </c>
      <c r="F2" s="55" t="inlineStr">
        <is>
          <t>Contractor Payment</t>
        </is>
      </c>
      <c r="G2" s="56" t="n">
        <v>2907.5</v>
      </c>
      <c r="H2" s="56" t="n">
        <v>0</v>
      </c>
      <c r="I2" s="55" t="inlineStr">
        <is>
          <t>FY 2023 : Q3 2023 : jul 2023</t>
        </is>
      </c>
      <c r="J2" s="42" t="inlineStr">
        <is>
          <t>120000</t>
        </is>
      </c>
    </row>
    <row r="3" ht="15" customHeight="1" s="43">
      <c r="A3" s="54" t="n">
        <v>45131</v>
      </c>
      <c r="B3" s="55" t="inlineStr">
        <is>
          <t>Journal</t>
        </is>
      </c>
      <c r="C3" s="55" t="inlineStr">
        <is>
          <t>ACT301234</t>
        </is>
      </c>
      <c r="D3" s="55" t="n"/>
      <c r="E3" s="55" t="inlineStr">
        <is>
          <t>TPV CL004390</t>
        </is>
      </c>
      <c r="F3" s="55" t="inlineStr">
        <is>
          <t>TPV CL004390</t>
        </is>
      </c>
      <c r="G3" s="56" t="n">
        <v>0</v>
      </c>
      <c r="H3" s="56" t="n">
        <v>2907.5</v>
      </c>
      <c r="I3" s="55" t="inlineStr">
        <is>
          <t>FY 2023 : Q3 2023 : jul 2023</t>
        </is>
      </c>
      <c r="J3" s="42" t="inlineStr">
        <is>
          <t>120000</t>
        </is>
      </c>
    </row>
    <row r="4" ht="15" customHeight="1" s="43">
      <c r="A4" s="54" t="n">
        <v>45132</v>
      </c>
      <c r="B4" s="55" t="inlineStr">
        <is>
          <t>Invoice</t>
        </is>
      </c>
      <c r="C4" s="55" t="inlineStr">
        <is>
          <t>ONTOP872197</t>
        </is>
      </c>
      <c r="D4" s="55" t="inlineStr">
        <is>
          <t>CL001235</t>
        </is>
      </c>
      <c r="E4" s="55" t="inlineStr">
        <is>
          <t>Contractor Payment</t>
        </is>
      </c>
      <c r="F4" s="55" t="inlineStr">
        <is>
          <t>Contractor Payment</t>
        </is>
      </c>
      <c r="G4" s="56" t="n">
        <v>750</v>
      </c>
      <c r="H4" s="56" t="n">
        <v>0</v>
      </c>
      <c r="I4" s="55" t="inlineStr">
        <is>
          <t>FY 2023 : Q3 2023 : jul 2023</t>
        </is>
      </c>
      <c r="J4" s="42" t="inlineStr">
        <is>
          <t>120000</t>
        </is>
      </c>
    </row>
    <row r="5" ht="15" customHeight="1" s="43">
      <c r="A5" s="54" t="n">
        <v>45132</v>
      </c>
      <c r="B5" s="55" t="inlineStr">
        <is>
          <t>Invoice</t>
        </is>
      </c>
      <c r="C5" s="55" t="inlineStr">
        <is>
          <t>ONTOP872197</t>
        </is>
      </c>
      <c r="D5" s="55" t="inlineStr">
        <is>
          <t>CL001235</t>
        </is>
      </c>
      <c r="E5" s="55" t="inlineStr">
        <is>
          <t>Fee</t>
        </is>
      </c>
      <c r="F5" s="55" t="inlineStr">
        <is>
          <t>Fee</t>
        </is>
      </c>
      <c r="G5" s="56" t="n">
        <v>29</v>
      </c>
      <c r="H5" s="56" t="n">
        <v>0</v>
      </c>
      <c r="I5" s="55" t="inlineStr">
        <is>
          <t>FY 2023 : Q3 2023 : jul 2023</t>
        </is>
      </c>
      <c r="J5" s="42" t="inlineStr">
        <is>
          <t>120000</t>
        </is>
      </c>
    </row>
    <row r="6" ht="15" customHeight="1" s="43">
      <c r="A6" s="54" t="n">
        <v>45132</v>
      </c>
      <c r="B6" s="55" t="inlineStr">
        <is>
          <t>Invoice</t>
        </is>
      </c>
      <c r="C6" s="55" t="inlineStr">
        <is>
          <t>ONTOP872197</t>
        </is>
      </c>
      <c r="D6" s="55" t="inlineStr">
        <is>
          <t>CL001235</t>
        </is>
      </c>
      <c r="E6" s="55" t="inlineStr">
        <is>
          <t>Comisiones</t>
        </is>
      </c>
      <c r="F6" s="55" t="inlineStr">
        <is>
          <t>Comisiones</t>
        </is>
      </c>
      <c r="G6" s="56" t="n">
        <v>7.5</v>
      </c>
      <c r="H6" s="56" t="n">
        <v>0</v>
      </c>
      <c r="I6" s="55" t="inlineStr">
        <is>
          <t>FY 2023 : Q3 2023 : jul 2023</t>
        </is>
      </c>
      <c r="J6" s="42" t="inlineStr">
        <is>
          <t>120000</t>
        </is>
      </c>
    </row>
    <row r="7" ht="15" customHeight="1" s="43">
      <c r="A7" s="54" t="n">
        <v>45133</v>
      </c>
      <c r="B7" s="55" t="inlineStr">
        <is>
          <t>Journal</t>
        </is>
      </c>
      <c r="C7" s="55" t="inlineStr">
        <is>
          <t>ACT301337</t>
        </is>
      </c>
      <c r="D7" s="55" t="n"/>
      <c r="E7" s="55" t="inlineStr">
        <is>
          <t>TPV CL004390</t>
        </is>
      </c>
      <c r="F7" s="55" t="inlineStr">
        <is>
          <t>TPV CL004390</t>
        </is>
      </c>
      <c r="G7" s="56" t="n">
        <v>0</v>
      </c>
      <c r="H7" s="56" t="n">
        <v>786.5</v>
      </c>
      <c r="I7" s="55" t="inlineStr">
        <is>
          <t>FY 2023 : Q3 2023 : jul 2023</t>
        </is>
      </c>
      <c r="J7" s="42" t="inlineStr">
        <is>
          <t>120000</t>
        </is>
      </c>
    </row>
    <row r="8" ht="15" customHeight="1" s="43">
      <c r="A8" s="54" t="n">
        <v>45135</v>
      </c>
      <c r="B8" s="55" t="inlineStr">
        <is>
          <t>Invoice</t>
        </is>
      </c>
      <c r="C8" s="55" t="inlineStr">
        <is>
          <t>ONTOP871521</t>
        </is>
      </c>
      <c r="D8" s="55" t="inlineStr">
        <is>
          <t>CL001235</t>
        </is>
      </c>
      <c r="E8" s="55" t="inlineStr">
        <is>
          <t>Contractor Payment</t>
        </is>
      </c>
      <c r="F8" s="55" t="inlineStr">
        <is>
          <t>Contractor Payment</t>
        </is>
      </c>
      <c r="G8" s="56" t="n">
        <v>2500</v>
      </c>
      <c r="H8" s="56" t="n">
        <v>0</v>
      </c>
      <c r="I8" s="55" t="inlineStr">
        <is>
          <t>FY 2023 : Q3 2023 : jul 2023</t>
        </is>
      </c>
      <c r="J8" s="42" t="inlineStr">
        <is>
          <t>120000</t>
        </is>
      </c>
    </row>
    <row r="9" ht="15" customHeight="1" s="43">
      <c r="A9" s="54" t="n">
        <v>45135</v>
      </c>
      <c r="B9" s="55" t="inlineStr">
        <is>
          <t>Invoice</t>
        </is>
      </c>
      <c r="C9" s="55" t="inlineStr">
        <is>
          <t>ONTOP872194</t>
        </is>
      </c>
      <c r="D9" s="55" t="inlineStr">
        <is>
          <t>CL001235</t>
        </is>
      </c>
      <c r="E9" s="55" t="inlineStr">
        <is>
          <t>Comisiones</t>
        </is>
      </c>
      <c r="F9" s="55" t="inlineStr">
        <is>
          <t>Comisiones</t>
        </is>
      </c>
      <c r="G9" s="56" t="n">
        <v>2.5</v>
      </c>
      <c r="H9" s="56" t="n">
        <v>0</v>
      </c>
      <c r="I9" s="55" t="inlineStr">
        <is>
          <t>FY 2023 : Q3 2023 : jul 2023</t>
        </is>
      </c>
      <c r="J9" s="42" t="inlineStr">
        <is>
          <t>120000</t>
        </is>
      </c>
    </row>
    <row r="10" ht="15" customHeight="1" s="43">
      <c r="A10" s="54" t="n">
        <v>45135</v>
      </c>
      <c r="B10" s="55" t="inlineStr">
        <is>
          <t>Invoice</t>
        </is>
      </c>
      <c r="C10" s="55" t="inlineStr">
        <is>
          <t>ONTOP871521</t>
        </is>
      </c>
      <c r="D10" s="55" t="inlineStr">
        <is>
          <t>CL001235</t>
        </is>
      </c>
      <c r="E10" s="55" t="inlineStr">
        <is>
          <t>Comisiones</t>
        </is>
      </c>
      <c r="F10" s="55" t="inlineStr">
        <is>
          <t>Comisiones</t>
        </is>
      </c>
      <c r="G10" s="56" t="n">
        <v>25</v>
      </c>
      <c r="H10" s="56" t="n">
        <v>0</v>
      </c>
      <c r="I10" s="55" t="inlineStr">
        <is>
          <t>FY 2023 : Q3 2023 : jul 2023</t>
        </is>
      </c>
      <c r="J10" s="42" t="inlineStr">
        <is>
          <t>120000</t>
        </is>
      </c>
    </row>
    <row r="11" ht="15" customHeight="1" s="43">
      <c r="A11" s="54" t="n">
        <v>45135</v>
      </c>
      <c r="B11" s="55" t="inlineStr">
        <is>
          <t>Invoice</t>
        </is>
      </c>
      <c r="C11" s="55" t="inlineStr">
        <is>
          <t>ONTOP872194</t>
        </is>
      </c>
      <c r="D11" s="55" t="inlineStr">
        <is>
          <t>CL001235</t>
        </is>
      </c>
      <c r="E11" s="55" t="inlineStr">
        <is>
          <t>Contractor Payment</t>
        </is>
      </c>
      <c r="F11" s="55" t="inlineStr">
        <is>
          <t>Contractor Payment</t>
        </is>
      </c>
      <c r="G11" s="56" t="n">
        <v>250</v>
      </c>
      <c r="H11" s="56" t="n">
        <v>0</v>
      </c>
      <c r="I11" s="55" t="inlineStr">
        <is>
          <t>FY 2023 : Q3 2023 : jul 2023</t>
        </is>
      </c>
      <c r="J11" s="42" t="inlineStr">
        <is>
          <t>120000</t>
        </is>
      </c>
    </row>
    <row r="12" ht="15" customHeight="1" s="43">
      <c r="A12" s="54" t="n">
        <v>45139</v>
      </c>
      <c r="B12" s="55" t="inlineStr">
        <is>
          <t>Journal</t>
        </is>
      </c>
      <c r="C12" s="55" t="inlineStr">
        <is>
          <t>ACT429545</t>
        </is>
      </c>
      <c r="D12" s="55" t="n"/>
      <c r="E12" s="55" t="inlineStr">
        <is>
          <t>TPV CL004390</t>
        </is>
      </c>
      <c r="F12" s="55" t="inlineStr">
        <is>
          <t>TPV CL004390</t>
        </is>
      </c>
      <c r="G12" s="56" t="n">
        <v>0</v>
      </c>
      <c r="H12" s="56" t="n">
        <v>252.5</v>
      </c>
      <c r="I12" s="55" t="inlineStr">
        <is>
          <t>FY 2023 : Q3 2023 : ago 2023</t>
        </is>
      </c>
      <c r="J12" s="42" t="inlineStr">
        <is>
          <t>120000</t>
        </is>
      </c>
    </row>
    <row r="13" ht="15" customHeight="1" s="43">
      <c r="A13" s="54" t="n">
        <v>45139</v>
      </c>
      <c r="B13" s="55" t="inlineStr">
        <is>
          <t>Journal</t>
        </is>
      </c>
      <c r="C13" s="55" t="inlineStr">
        <is>
          <t>ACT429700</t>
        </is>
      </c>
      <c r="D13" s="55" t="n"/>
      <c r="E13" s="55" t="inlineStr">
        <is>
          <t>TPV CL004390</t>
        </is>
      </c>
      <c r="F13" s="55" t="inlineStr">
        <is>
          <t>TPV CL004390</t>
        </is>
      </c>
      <c r="G13" s="56" t="n">
        <v>0</v>
      </c>
      <c r="H13" s="56" t="n">
        <v>2525</v>
      </c>
      <c r="I13" s="55" t="inlineStr">
        <is>
          <t>FY 2023 : Q3 2023 : ago 2023</t>
        </is>
      </c>
      <c r="J13" s="42" t="inlineStr">
        <is>
          <t>120000</t>
        </is>
      </c>
    </row>
    <row r="14" ht="15" customHeight="1" s="43">
      <c r="A14" s="54" t="n">
        <v>45152</v>
      </c>
      <c r="B14" s="55" t="inlineStr">
        <is>
          <t>Invoice</t>
        </is>
      </c>
      <c r="C14" s="55" t="inlineStr">
        <is>
          <t>ONTOP872173</t>
        </is>
      </c>
      <c r="D14" s="55" t="inlineStr">
        <is>
          <t>CL001235</t>
        </is>
      </c>
      <c r="E14" s="55" t="inlineStr">
        <is>
          <t>Contractor Payment</t>
        </is>
      </c>
      <c r="F14" s="55" t="inlineStr">
        <is>
          <t>Contractor Payment</t>
        </is>
      </c>
      <c r="G14" s="56" t="n">
        <v>2554</v>
      </c>
      <c r="H14" s="56" t="n">
        <v>0</v>
      </c>
      <c r="I14" s="55" t="inlineStr">
        <is>
          <t>FY 2023 : Q3 2023 : ago 2023</t>
        </is>
      </c>
      <c r="J14" s="42" t="inlineStr">
        <is>
          <t>120000</t>
        </is>
      </c>
    </row>
    <row r="15" ht="15" customHeight="1" s="43">
      <c r="A15" s="54" t="n">
        <v>45152</v>
      </c>
      <c r="B15" s="55" t="inlineStr">
        <is>
          <t>Invoice</t>
        </is>
      </c>
      <c r="C15" s="55" t="inlineStr">
        <is>
          <t>ONTOP872270</t>
        </is>
      </c>
      <c r="D15" s="55" t="inlineStr">
        <is>
          <t>CL001235</t>
        </is>
      </c>
      <c r="E15" s="55" t="inlineStr">
        <is>
          <t>Contractor Payment</t>
        </is>
      </c>
      <c r="F15" s="55" t="inlineStr">
        <is>
          <t>Contractor Payment</t>
        </is>
      </c>
      <c r="G15" s="56" t="n">
        <v>281.5</v>
      </c>
      <c r="H15" s="56" t="n">
        <v>0</v>
      </c>
      <c r="I15" s="55" t="inlineStr">
        <is>
          <t>FY 2023 : Q3 2023 : ago 2023</t>
        </is>
      </c>
      <c r="J15" s="42" t="inlineStr">
        <is>
          <t>120000</t>
        </is>
      </c>
    </row>
    <row r="16" ht="15" customHeight="1" s="43">
      <c r="A16" s="54" t="n">
        <v>45154</v>
      </c>
      <c r="B16" s="55" t="inlineStr">
        <is>
          <t>Journal</t>
        </is>
      </c>
      <c r="C16" s="55" t="inlineStr">
        <is>
          <t>ACT429971</t>
        </is>
      </c>
      <c r="D16" s="55" t="n"/>
      <c r="E16" s="55" t="inlineStr">
        <is>
          <t>TPV CL004390</t>
        </is>
      </c>
      <c r="F16" s="55" t="inlineStr">
        <is>
          <t>TPV CL004390</t>
        </is>
      </c>
      <c r="G16" s="56" t="n">
        <v>0</v>
      </c>
      <c r="H16" s="56" t="n">
        <v>281.5</v>
      </c>
      <c r="I16" s="55" t="inlineStr">
        <is>
          <t>FY 2023 : Q3 2023 : ago 2023</t>
        </is>
      </c>
      <c r="J16" s="42" t="inlineStr">
        <is>
          <t>120000</t>
        </is>
      </c>
    </row>
    <row r="17" ht="15" customHeight="1" s="43">
      <c r="A17" s="54" t="n">
        <v>45154</v>
      </c>
      <c r="B17" s="55" t="inlineStr">
        <is>
          <t>Journal</t>
        </is>
      </c>
      <c r="C17" s="55" t="inlineStr">
        <is>
          <t>ACT429970</t>
        </is>
      </c>
      <c r="D17" s="55" t="n"/>
      <c r="E17" s="55" t="inlineStr">
        <is>
          <t>TPV CL004390</t>
        </is>
      </c>
      <c r="F17" s="55" t="inlineStr">
        <is>
          <t>TPV CL004390</t>
        </is>
      </c>
      <c r="G17" s="56" t="n">
        <v>0</v>
      </c>
      <c r="H17" s="56" t="n">
        <v>2554</v>
      </c>
      <c r="I17" s="55" t="inlineStr">
        <is>
          <t>FY 2023 : Q3 2023 : ago 2023</t>
        </is>
      </c>
      <c r="J17" s="42" t="inlineStr">
        <is>
          <t>120000</t>
        </is>
      </c>
    </row>
    <row r="18" ht="15" customHeight="1" s="43">
      <c r="A18" s="54" t="n">
        <v>45163</v>
      </c>
      <c r="B18" s="55" t="inlineStr">
        <is>
          <t>Invoice</t>
        </is>
      </c>
      <c r="C18" s="55" t="inlineStr">
        <is>
          <t>ONTOP910992</t>
        </is>
      </c>
      <c r="D18" s="55" t="inlineStr">
        <is>
          <t>CL001235</t>
        </is>
      </c>
      <c r="E18" s="55" t="inlineStr">
        <is>
          <t>ONTOP910992</t>
        </is>
      </c>
      <c r="F18" s="55" t="inlineStr">
        <is>
          <t>ONTOP910992</t>
        </is>
      </c>
      <c r="G18" s="56" t="n">
        <v>2806.5</v>
      </c>
      <c r="H18" s="56" t="n">
        <v>0</v>
      </c>
      <c r="I18" s="55" t="inlineStr">
        <is>
          <t>FY 2023 : Q3 2023 : ago 2023</t>
        </is>
      </c>
      <c r="J18" s="42" t="inlineStr">
        <is>
          <t>120000</t>
        </is>
      </c>
    </row>
    <row r="19" ht="15" customHeight="1" s="43">
      <c r="A19" s="54" t="n">
        <v>45163</v>
      </c>
      <c r="B19" s="55" t="inlineStr">
        <is>
          <t>Invoice</t>
        </is>
      </c>
      <c r="C19" s="55" t="inlineStr">
        <is>
          <t>ONTOP872273</t>
        </is>
      </c>
      <c r="D19" s="55" t="inlineStr">
        <is>
          <t>CL001235</t>
        </is>
      </c>
      <c r="E19" s="55" t="inlineStr">
        <is>
          <t>ONTOP872273</t>
        </is>
      </c>
      <c r="F19" s="55" t="inlineStr">
        <is>
          <t>ONTOP872273</t>
        </is>
      </c>
      <c r="G19" s="56" t="n">
        <v>252.5</v>
      </c>
      <c r="H19" s="56" t="n">
        <v>0</v>
      </c>
      <c r="I19" s="55" t="inlineStr">
        <is>
          <t>FY 2023 : Q3 2023 : ago 2023</t>
        </is>
      </c>
      <c r="J19" s="42" t="inlineStr">
        <is>
          <t>120000</t>
        </is>
      </c>
    </row>
    <row r="20" ht="15" customHeight="1" s="43">
      <c r="A20" s="54" t="n">
        <v>45163</v>
      </c>
      <c r="B20" s="55" t="inlineStr">
        <is>
          <t>Invoice</t>
        </is>
      </c>
      <c r="C20" s="55" t="inlineStr">
        <is>
          <t>ONTOP872168</t>
        </is>
      </c>
      <c r="D20" s="55" t="inlineStr">
        <is>
          <t>CL001235</t>
        </is>
      </c>
      <c r="E20" s="55" t="inlineStr">
        <is>
          <t>ONTOP872168</t>
        </is>
      </c>
      <c r="F20" s="55" t="inlineStr">
        <is>
          <t>ONTOP872168</t>
        </is>
      </c>
      <c r="G20" s="56" t="n">
        <v>2525</v>
      </c>
      <c r="H20" s="56" t="n">
        <v>0</v>
      </c>
      <c r="I20" s="55" t="inlineStr">
        <is>
          <t>FY 2023 : Q3 2023 : ago 2023</t>
        </is>
      </c>
      <c r="J20" s="42" t="inlineStr">
        <is>
          <t>120000</t>
        </is>
      </c>
    </row>
    <row r="21" ht="15" customHeight="1" s="43">
      <c r="A21" s="54" t="n">
        <v>45167</v>
      </c>
      <c r="B21" s="55" t="inlineStr">
        <is>
          <t>Invoice</t>
        </is>
      </c>
      <c r="C21" s="55" t="inlineStr">
        <is>
          <t>ONTOP883989</t>
        </is>
      </c>
      <c r="D21" s="55" t="inlineStr">
        <is>
          <t>CL001235</t>
        </is>
      </c>
      <c r="E21" s="55" t="inlineStr">
        <is>
          <t>ONTOP883989</t>
        </is>
      </c>
      <c r="F21" s="55" t="inlineStr">
        <is>
          <t>ONTOP883989</t>
        </is>
      </c>
      <c r="G21" s="56" t="n">
        <v>789.03</v>
      </c>
      <c r="H21" s="56" t="n">
        <v>0</v>
      </c>
      <c r="I21" s="55" t="inlineStr">
        <is>
          <t>FY 2023 : Q3 2023 : ago 2023</t>
        </is>
      </c>
      <c r="J21" s="42" t="inlineStr">
        <is>
          <t>120000</t>
        </is>
      </c>
    </row>
    <row r="22" ht="15" customHeight="1" s="43">
      <c r="A22" s="54" t="n">
        <v>45167</v>
      </c>
      <c r="B22" s="55" t="inlineStr">
        <is>
          <t>Journal</t>
        </is>
      </c>
      <c r="C22" s="55" t="inlineStr">
        <is>
          <t>ACT472124</t>
        </is>
      </c>
      <c r="D22" s="55" t="n"/>
      <c r="E22" s="55" t="inlineStr">
        <is>
          <t>TPV CL004390</t>
        </is>
      </c>
      <c r="F22" s="55" t="inlineStr">
        <is>
          <t>TPV CL004390</t>
        </is>
      </c>
      <c r="G22" s="56" t="n">
        <v>0</v>
      </c>
      <c r="H22" s="56" t="n">
        <v>5584</v>
      </c>
      <c r="I22" s="55" t="inlineStr">
        <is>
          <t>FY 2023 : Q3 2023 : ago 2023</t>
        </is>
      </c>
      <c r="J22" s="42" t="inlineStr">
        <is>
          <t>120000</t>
        </is>
      </c>
    </row>
    <row r="23" ht="15" customHeight="1" s="43">
      <c r="A23" s="54" t="n">
        <v>45167</v>
      </c>
      <c r="B23" s="55" t="inlineStr">
        <is>
          <t>Invoice</t>
        </is>
      </c>
      <c r="C23" s="55" t="inlineStr">
        <is>
          <t>FTE000881</t>
        </is>
      </c>
      <c r="D23" s="55" t="inlineStr">
        <is>
          <t>CL001235</t>
        </is>
      </c>
      <c r="E23" s="55" t="inlineStr">
        <is>
          <t>EOR - EOR invoice for FTE</t>
        </is>
      </c>
      <c r="F23" s="55" t="inlineStr">
        <is>
          <t>EOR - EOR invoice for FTE</t>
        </is>
      </c>
      <c r="G23" s="56" t="n">
        <v>1153.67</v>
      </c>
      <c r="H23" s="56" t="n">
        <v>0</v>
      </c>
      <c r="I23" s="55" t="inlineStr">
        <is>
          <t>FY 2023 : Q3 2023 : ago 2023</t>
        </is>
      </c>
      <c r="J23" s="42" t="inlineStr">
        <is>
          <t>120001</t>
        </is>
      </c>
    </row>
    <row r="24" ht="15" customHeight="1" s="43">
      <c r="A24" s="54" t="n">
        <v>45170</v>
      </c>
      <c r="B24" s="55" t="inlineStr">
        <is>
          <t>Journal</t>
        </is>
      </c>
      <c r="C24" s="55" t="inlineStr">
        <is>
          <t>ACT472331</t>
        </is>
      </c>
      <c r="D24" s="55" t="n"/>
      <c r="E24" s="55" t="inlineStr">
        <is>
          <t>TPV CL004390</t>
        </is>
      </c>
      <c r="F24" s="55" t="inlineStr">
        <is>
          <t>TPV CL004390</t>
        </is>
      </c>
      <c r="G24" s="56" t="n">
        <v>0</v>
      </c>
      <c r="H24" s="56" t="n">
        <v>789.02</v>
      </c>
      <c r="I24" s="55" t="inlineStr">
        <is>
          <t>FY 2023 : Q3 2023 : sep 2023</t>
        </is>
      </c>
      <c r="J24" s="42" t="inlineStr">
        <is>
          <t>120000</t>
        </is>
      </c>
    </row>
    <row r="25" ht="15" customHeight="1" s="43">
      <c r="A25" s="54" t="n">
        <v>45183</v>
      </c>
      <c r="B25" s="55" t="inlineStr">
        <is>
          <t>Invoice</t>
        </is>
      </c>
      <c r="C25" s="55" t="inlineStr">
        <is>
          <t>ONTOP895518</t>
        </is>
      </c>
      <c r="D25" s="55" t="inlineStr">
        <is>
          <t>CL001235</t>
        </is>
      </c>
      <c r="E25" s="55" t="inlineStr">
        <is>
          <t>ONTOP895518</t>
        </is>
      </c>
      <c r="F25" s="55" t="inlineStr">
        <is>
          <t>ONTOP895518</t>
        </is>
      </c>
      <c r="G25" s="56" t="n">
        <v>281.5</v>
      </c>
      <c r="H25" s="56" t="n">
        <v>0</v>
      </c>
      <c r="I25" s="55" t="inlineStr">
        <is>
          <t>FY 2023 : Q3 2023 : sep 2023</t>
        </is>
      </c>
      <c r="J25" s="42" t="inlineStr">
        <is>
          <t>120000</t>
        </is>
      </c>
    </row>
    <row r="26" ht="15" customHeight="1" s="43">
      <c r="A26" s="54" t="n">
        <v>45183</v>
      </c>
      <c r="B26" s="55" t="inlineStr">
        <is>
          <t>Invoice</t>
        </is>
      </c>
      <c r="C26" s="55" t="inlineStr">
        <is>
          <t>ONTOP939704</t>
        </is>
      </c>
      <c r="D26" s="55" t="inlineStr">
        <is>
          <t>CL001235</t>
        </is>
      </c>
      <c r="E26" s="55" t="inlineStr">
        <is>
          <t>ONTOP939704</t>
        </is>
      </c>
      <c r="F26" s="55" t="inlineStr">
        <is>
          <t>ONTOP939704</t>
        </is>
      </c>
      <c r="G26" s="56" t="n">
        <v>1515</v>
      </c>
      <c r="H26" s="56" t="n">
        <v>0</v>
      </c>
      <c r="I26" s="55" t="inlineStr">
        <is>
          <t>FY 2023 : Q3 2023 : sep 2023</t>
        </is>
      </c>
      <c r="J26" s="42" t="inlineStr">
        <is>
          <t>120000</t>
        </is>
      </c>
    </row>
    <row r="27" ht="15" customHeight="1" s="43">
      <c r="A27" s="54" t="n">
        <v>45183</v>
      </c>
      <c r="B27" s="55" t="inlineStr">
        <is>
          <t>Invoice</t>
        </is>
      </c>
      <c r="C27" s="55" t="inlineStr">
        <is>
          <t>ONTOP890143</t>
        </is>
      </c>
      <c r="D27" s="55" t="inlineStr">
        <is>
          <t>CL001235</t>
        </is>
      </c>
      <c r="E27" s="55" t="inlineStr">
        <is>
          <t>ONTOP890143</t>
        </is>
      </c>
      <c r="F27" s="55" t="inlineStr">
        <is>
          <t>ONTOP890143</t>
        </is>
      </c>
      <c r="G27" s="56" t="n">
        <v>736</v>
      </c>
      <c r="H27" s="56" t="n">
        <v>0</v>
      </c>
      <c r="I27" s="55" t="inlineStr">
        <is>
          <t>FY 2023 : Q3 2023 : sep 2023</t>
        </is>
      </c>
      <c r="J27" s="42" t="inlineStr">
        <is>
          <t>120000</t>
        </is>
      </c>
    </row>
    <row r="28" ht="15" customHeight="1" s="43">
      <c r="A28" s="54" t="n">
        <v>45183</v>
      </c>
      <c r="B28" s="55" t="inlineStr">
        <is>
          <t>Invoice</t>
        </is>
      </c>
      <c r="C28" s="55" t="inlineStr">
        <is>
          <t>ONTOP910993</t>
        </is>
      </c>
      <c r="D28" s="55" t="inlineStr">
        <is>
          <t>CL001235</t>
        </is>
      </c>
      <c r="E28" s="55" t="inlineStr">
        <is>
          <t>ONTOP910993</t>
        </is>
      </c>
      <c r="F28" s="55" t="inlineStr">
        <is>
          <t>ONTOP910993</t>
        </is>
      </c>
      <c r="G28" s="56" t="n">
        <v>2806.5</v>
      </c>
      <c r="H28" s="56" t="n">
        <v>0</v>
      </c>
      <c r="I28" s="55" t="inlineStr">
        <is>
          <t>FY 2023 : Q3 2023 : sep 2023</t>
        </is>
      </c>
      <c r="J28" s="42" t="inlineStr">
        <is>
          <t>120000</t>
        </is>
      </c>
    </row>
    <row r="29" ht="15" customHeight="1" s="43">
      <c r="A29" s="54" t="n">
        <v>45183</v>
      </c>
      <c r="B29" s="55" t="inlineStr">
        <is>
          <t>Invoice</t>
        </is>
      </c>
      <c r="C29" s="55" t="inlineStr">
        <is>
          <t>ONTOP893203</t>
        </is>
      </c>
      <c r="D29" s="55" t="inlineStr">
        <is>
          <t>CL001235</t>
        </is>
      </c>
      <c r="E29" s="55" t="inlineStr">
        <is>
          <t>ONTOP893203</t>
        </is>
      </c>
      <c r="F29" s="55" t="inlineStr">
        <is>
          <t>ONTOP893203</t>
        </is>
      </c>
      <c r="G29" s="56" t="n">
        <v>2554</v>
      </c>
      <c r="H29" s="56" t="n">
        <v>0</v>
      </c>
      <c r="I29" s="55" t="inlineStr">
        <is>
          <t>FY 2023 : Q3 2023 : sep 2023</t>
        </is>
      </c>
      <c r="J29" s="42" t="inlineStr">
        <is>
          <t>120000</t>
        </is>
      </c>
    </row>
    <row r="30" ht="15" customHeight="1" s="43">
      <c r="A30" s="54" t="n">
        <v>45187</v>
      </c>
      <c r="B30" s="55" t="inlineStr">
        <is>
          <t>Invoice</t>
        </is>
      </c>
      <c r="C30" s="55" t="inlineStr">
        <is>
          <t>FTE000902</t>
        </is>
      </c>
      <c r="D30" s="55" t="inlineStr">
        <is>
          <t>CL001235</t>
        </is>
      </c>
      <c r="E30" s="55" t="inlineStr">
        <is>
          <t>EOR - EOR invoice for FTE</t>
        </is>
      </c>
      <c r="F30" s="55" t="inlineStr">
        <is>
          <t>EOR - EOR invoice for FTE</t>
        </is>
      </c>
      <c r="G30" s="56" t="n">
        <v>1614.05</v>
      </c>
      <c r="H30" s="56" t="n">
        <v>0</v>
      </c>
      <c r="I30" s="55" t="inlineStr">
        <is>
          <t>FY 2023 : Q3 2023 : sep 2023</t>
        </is>
      </c>
      <c r="J30" s="42" t="inlineStr">
        <is>
          <t>120001</t>
        </is>
      </c>
    </row>
    <row r="31" ht="15" customHeight="1" s="43">
      <c r="A31" s="54" t="n">
        <v>45187</v>
      </c>
      <c r="B31" s="55" t="inlineStr">
        <is>
          <t>Journal</t>
        </is>
      </c>
      <c r="C31" s="55" t="inlineStr">
        <is>
          <t>ACT508</t>
        </is>
      </c>
      <c r="D31" s="55" t="n"/>
      <c r="E31" s="55" t="inlineStr">
        <is>
          <t>Intercompany transfer</t>
        </is>
      </c>
      <c r="F31" s="55" t="inlineStr">
        <is>
          <t>Intercompany transfer</t>
        </is>
      </c>
      <c r="G31" s="56" t="n">
        <v>0</v>
      </c>
      <c r="H31" s="56" t="n">
        <v>1153.67</v>
      </c>
      <c r="I31" s="55" t="inlineStr">
        <is>
          <t>FY 2023 : Q3 2023 : sep 2023</t>
        </is>
      </c>
      <c r="J31" s="42" t="inlineStr">
        <is>
          <t>120001</t>
        </is>
      </c>
    </row>
    <row r="32" ht="15" customHeight="1" s="43">
      <c r="A32" s="54" t="n">
        <v>45187</v>
      </c>
      <c r="B32" s="55" t="inlineStr">
        <is>
          <t>Journal</t>
        </is>
      </c>
      <c r="C32" s="55" t="inlineStr">
        <is>
          <t>ACT578986</t>
        </is>
      </c>
      <c r="D32" s="55" t="n"/>
      <c r="E32" s="55" t="inlineStr">
        <is>
          <t>TPV CL004390</t>
        </is>
      </c>
      <c r="F32" s="55" t="inlineStr">
        <is>
          <t>TPV CL004390</t>
        </is>
      </c>
      <c r="G32" s="56" t="n">
        <v>0</v>
      </c>
      <c r="H32" s="56" t="n">
        <v>1515</v>
      </c>
      <c r="I32" s="55" t="inlineStr">
        <is>
          <t>FY 2023 : Q3 2023 : sep 2023</t>
        </is>
      </c>
      <c r="J32" s="42" t="inlineStr">
        <is>
          <t>120000</t>
        </is>
      </c>
    </row>
    <row r="33" ht="15" customHeight="1" s="43">
      <c r="A33" s="54" t="n">
        <v>45187</v>
      </c>
      <c r="B33" s="55" t="inlineStr">
        <is>
          <t>Journal</t>
        </is>
      </c>
      <c r="C33" s="55" t="inlineStr">
        <is>
          <t>ACT579020</t>
        </is>
      </c>
      <c r="D33" s="55" t="n"/>
      <c r="E33" s="55" t="inlineStr">
        <is>
          <t>TPV CL004390</t>
        </is>
      </c>
      <c r="F33" s="55" t="inlineStr">
        <is>
          <t>TPV CL004390</t>
        </is>
      </c>
      <c r="G33" s="56" t="n">
        <v>0</v>
      </c>
      <c r="H33" s="56" t="n">
        <v>5642</v>
      </c>
      <c r="I33" s="55" t="inlineStr">
        <is>
          <t>FY 2023 : Q3 2023 : sep 2023</t>
        </is>
      </c>
      <c r="J33" s="42" t="inlineStr">
        <is>
          <t>120000</t>
        </is>
      </c>
    </row>
    <row r="34" ht="15" customHeight="1" s="43">
      <c r="A34" s="54" t="n">
        <v>45187</v>
      </c>
      <c r="B34" s="55" t="inlineStr">
        <is>
          <t>Journal</t>
        </is>
      </c>
      <c r="C34" s="55" t="inlineStr">
        <is>
          <t>CAP31324</t>
        </is>
      </c>
      <c r="D34" s="55" t="n"/>
      <c r="E34" s="55" t="inlineStr">
        <is>
          <t>Intercompany transfer</t>
        </is>
      </c>
      <c r="F34" s="55" t="inlineStr">
        <is>
          <t>Intercompany transfer</t>
        </is>
      </c>
      <c r="G34" s="56" t="n">
        <v>1153.67</v>
      </c>
      <c r="H34" s="56" t="n">
        <v>0</v>
      </c>
      <c r="I34" s="55" t="inlineStr">
        <is>
          <t>FY 2023 : Q3 2023 : sep 2023</t>
        </is>
      </c>
      <c r="J34" s="42" t="inlineStr">
        <is>
          <t>120000</t>
        </is>
      </c>
    </row>
    <row r="35" ht="15" customHeight="1" s="43">
      <c r="A35" s="54" t="n">
        <v>45187</v>
      </c>
      <c r="B35" s="55" t="inlineStr">
        <is>
          <t>Journal</t>
        </is>
      </c>
      <c r="C35" s="55" t="inlineStr">
        <is>
          <t>ACT578971</t>
        </is>
      </c>
      <c r="D35" s="55" t="n"/>
      <c r="E35" s="55" t="inlineStr">
        <is>
          <t>TPV CL004390</t>
        </is>
      </c>
      <c r="F35" s="55" t="inlineStr">
        <is>
          <t>TPV CL004390</t>
        </is>
      </c>
      <c r="G35" s="56" t="n">
        <v>0</v>
      </c>
      <c r="H35" s="56" t="n">
        <v>1153.67</v>
      </c>
      <c r="I35" s="55" t="inlineStr">
        <is>
          <t>FY 2023 : Q3 2023 : sep 2023</t>
        </is>
      </c>
      <c r="J35" s="42" t="inlineStr">
        <is>
          <t>120000</t>
        </is>
      </c>
    </row>
    <row r="36" ht="15" customHeight="1" s="43">
      <c r="A36" s="54" t="n">
        <v>45187</v>
      </c>
      <c r="B36" s="55" t="inlineStr">
        <is>
          <t>Journal</t>
        </is>
      </c>
      <c r="C36" s="55" t="inlineStr">
        <is>
          <t>ACT578987</t>
        </is>
      </c>
      <c r="D36" s="55" t="n"/>
      <c r="E36" s="55" t="inlineStr">
        <is>
          <t>TPV CL004390</t>
        </is>
      </c>
      <c r="F36" s="55" t="inlineStr">
        <is>
          <t>TPV CL004390</t>
        </is>
      </c>
      <c r="G36" s="56" t="n">
        <v>0</v>
      </c>
      <c r="H36" s="56" t="n">
        <v>736</v>
      </c>
      <c r="I36" s="55" t="inlineStr">
        <is>
          <t>FY 2023 : Q3 2023 : sep 2023</t>
        </is>
      </c>
      <c r="J36" s="42" t="inlineStr">
        <is>
          <t>120000</t>
        </is>
      </c>
    </row>
    <row r="37" ht="15" customHeight="1" s="43">
      <c r="A37" s="54" t="n">
        <v>45198</v>
      </c>
      <c r="B37" s="55" t="inlineStr">
        <is>
          <t>Invoice</t>
        </is>
      </c>
      <c r="C37" s="55" t="inlineStr">
        <is>
          <t>ONTOP895519</t>
        </is>
      </c>
      <c r="D37" s="55" t="inlineStr">
        <is>
          <t>CL001235</t>
        </is>
      </c>
      <c r="E37" s="55" t="inlineStr">
        <is>
          <t>ONTOP895519</t>
        </is>
      </c>
      <c r="F37" s="55" t="inlineStr">
        <is>
          <t>ONTOP895519</t>
        </is>
      </c>
      <c r="G37" s="56" t="n">
        <v>252.5</v>
      </c>
      <c r="H37" s="56" t="n">
        <v>0</v>
      </c>
      <c r="I37" s="55" t="inlineStr">
        <is>
          <t>FY 2023 : Q3 2023 : sep 2023</t>
        </is>
      </c>
      <c r="J37" s="42" t="inlineStr">
        <is>
          <t>120000</t>
        </is>
      </c>
    </row>
    <row r="38" ht="15" customHeight="1" s="43">
      <c r="A38" s="54" t="n">
        <v>45198</v>
      </c>
      <c r="B38" s="55" t="inlineStr">
        <is>
          <t>Invoice</t>
        </is>
      </c>
      <c r="C38" s="55" t="inlineStr">
        <is>
          <t>ONTOP910994</t>
        </is>
      </c>
      <c r="D38" s="55" t="inlineStr">
        <is>
          <t>CL001235</t>
        </is>
      </c>
      <c r="E38" s="55" t="inlineStr">
        <is>
          <t>ONTOP910994</t>
        </is>
      </c>
      <c r="F38" s="55" t="inlineStr">
        <is>
          <t>ONTOP910994</t>
        </is>
      </c>
      <c r="G38" s="56" t="n">
        <v>2777.5</v>
      </c>
      <c r="H38" s="56" t="n">
        <v>0</v>
      </c>
      <c r="I38" s="55" t="inlineStr">
        <is>
          <t>FY 2023 : Q3 2023 : sep 2023</t>
        </is>
      </c>
      <c r="J38" s="42" t="inlineStr">
        <is>
          <t>120000</t>
        </is>
      </c>
    </row>
    <row r="39" ht="15" customHeight="1" s="43">
      <c r="A39" s="54" t="n">
        <v>45198</v>
      </c>
      <c r="B39" s="55" t="inlineStr">
        <is>
          <t>Invoice</t>
        </is>
      </c>
      <c r="C39" s="55" t="inlineStr">
        <is>
          <t>ONTOP893204</t>
        </is>
      </c>
      <c r="D39" s="55" t="inlineStr">
        <is>
          <t>CL001235</t>
        </is>
      </c>
      <c r="E39" s="55" t="inlineStr">
        <is>
          <t>ONTOP893204</t>
        </is>
      </c>
      <c r="F39" s="55" t="inlineStr">
        <is>
          <t>ONTOP893204</t>
        </is>
      </c>
      <c r="G39" s="56" t="n">
        <v>2525</v>
      </c>
      <c r="H39" s="56" t="n">
        <v>0</v>
      </c>
      <c r="I39" s="55" t="inlineStr">
        <is>
          <t>FY 2023 : Q3 2023 : sep 2023</t>
        </is>
      </c>
      <c r="J39" s="42" t="inlineStr">
        <is>
          <t>120000</t>
        </is>
      </c>
    </row>
    <row r="40" ht="15" customHeight="1" s="43">
      <c r="A40" s="54" t="n">
        <v>45201</v>
      </c>
      <c r="B40" s="55" t="inlineStr">
        <is>
          <t>Journal</t>
        </is>
      </c>
      <c r="C40" s="55" t="inlineStr">
        <is>
          <t>ACT728758</t>
        </is>
      </c>
      <c r="D40" s="55" t="n"/>
      <c r="E40" s="55" t="inlineStr">
        <is>
          <t>TPV CL004390</t>
        </is>
      </c>
      <c r="F40" s="55" t="inlineStr">
        <is>
          <t>TPV CL004390</t>
        </is>
      </c>
      <c r="G40" s="56" t="n">
        <v>0</v>
      </c>
      <c r="H40" s="56" t="n">
        <v>5555</v>
      </c>
      <c r="I40" s="55" t="inlineStr">
        <is>
          <t>FY 2023 : Q4 2023 : oct 2023</t>
        </is>
      </c>
      <c r="J40" s="42" t="inlineStr">
        <is>
          <t>120000</t>
        </is>
      </c>
    </row>
    <row r="41" ht="15" customHeight="1" s="43">
      <c r="A41" s="54" t="n">
        <v>45204</v>
      </c>
      <c r="B41" s="55" t="inlineStr">
        <is>
          <t>Journal</t>
        </is>
      </c>
      <c r="C41" s="55" t="inlineStr">
        <is>
          <t>ACT729133</t>
        </is>
      </c>
      <c r="D41" s="55" t="n"/>
      <c r="E41" s="55" t="inlineStr">
        <is>
          <t>TPV CL004390</t>
        </is>
      </c>
      <c r="F41" s="55" t="inlineStr">
        <is>
          <t>TPV CL004390</t>
        </is>
      </c>
      <c r="G41" s="56" t="n">
        <v>0</v>
      </c>
      <c r="H41" s="56" t="n">
        <v>5555</v>
      </c>
      <c r="I41" s="55" t="inlineStr">
        <is>
          <t>FY 2023 : Q4 2023 : oct 2023</t>
        </is>
      </c>
      <c r="J41" s="42" t="inlineStr">
        <is>
          <t>120000</t>
        </is>
      </c>
    </row>
    <row r="42" ht="15" customHeight="1" s="43">
      <c r="A42" s="54" t="n">
        <v>45204</v>
      </c>
      <c r="B42" s="55" t="inlineStr">
        <is>
          <t>Journal</t>
        </is>
      </c>
      <c r="C42" s="55" t="inlineStr">
        <is>
          <t>CAP31325</t>
        </is>
      </c>
      <c r="D42" s="55" t="n"/>
      <c r="E42" s="55" t="inlineStr">
        <is>
          <t>Intercompany transfer</t>
        </is>
      </c>
      <c r="F42" s="55" t="inlineStr">
        <is>
          <t>Intercompany transfer</t>
        </is>
      </c>
      <c r="G42" s="56" t="n">
        <v>1614.05</v>
      </c>
      <c r="H42" s="56" t="n">
        <v>0</v>
      </c>
      <c r="I42" s="55" t="inlineStr">
        <is>
          <t>FY 2023 : Q4 2023 : oct 2023</t>
        </is>
      </c>
      <c r="J42" s="42" t="inlineStr">
        <is>
          <t>120000</t>
        </is>
      </c>
    </row>
    <row r="43" ht="15" customHeight="1" s="43">
      <c r="A43" s="54" t="n">
        <v>45204</v>
      </c>
      <c r="B43" s="55" t="inlineStr">
        <is>
          <t>Journal</t>
        </is>
      </c>
      <c r="C43" s="55" t="inlineStr">
        <is>
          <t>ACT509</t>
        </is>
      </c>
      <c r="D43" s="55" t="n"/>
      <c r="E43" s="55" t="inlineStr">
        <is>
          <t>Intercompany transfer</t>
        </is>
      </c>
      <c r="F43" s="55" t="inlineStr">
        <is>
          <t>Intercompany transfer</t>
        </is>
      </c>
      <c r="G43" s="56" t="n">
        <v>0</v>
      </c>
      <c r="H43" s="56" t="n">
        <v>1614.05</v>
      </c>
      <c r="I43" s="55" t="inlineStr">
        <is>
          <t>FY 2023 : Q4 2023 : oct 2023</t>
        </is>
      </c>
      <c r="J43" s="42" t="inlineStr">
        <is>
          <t>120001</t>
        </is>
      </c>
    </row>
    <row r="44" ht="15" customHeight="1" s="43">
      <c r="A44" s="54" t="n">
        <v>45218</v>
      </c>
      <c r="B44" s="55" t="inlineStr">
        <is>
          <t>Invoice</t>
        </is>
      </c>
      <c r="C44" s="55" t="inlineStr">
        <is>
          <t>ONTOP926274</t>
        </is>
      </c>
      <c r="D44" s="55" t="inlineStr">
        <is>
          <t>CL001235</t>
        </is>
      </c>
      <c r="E44" s="55" t="inlineStr">
        <is>
          <t>ONTOP926274</t>
        </is>
      </c>
      <c r="F44" s="55" t="inlineStr">
        <is>
          <t>ONTOP926274</t>
        </is>
      </c>
      <c r="G44" s="56" t="n">
        <v>2806.5</v>
      </c>
      <c r="H44" s="56" t="n">
        <v>0</v>
      </c>
      <c r="I44" s="55" t="inlineStr">
        <is>
          <t>FY 2023 : Q4 2023 : oct 2023</t>
        </is>
      </c>
      <c r="J44" s="42" t="inlineStr">
        <is>
          <t>120000</t>
        </is>
      </c>
    </row>
    <row r="45" ht="15" customHeight="1" s="43">
      <c r="A45" s="54" t="n">
        <v>45218</v>
      </c>
      <c r="B45" s="55" t="inlineStr">
        <is>
          <t>Invoice</t>
        </is>
      </c>
      <c r="C45" s="55" t="inlineStr">
        <is>
          <t>ONTOP924249</t>
        </is>
      </c>
      <c r="D45" s="55" t="inlineStr">
        <is>
          <t>CL001235</t>
        </is>
      </c>
      <c r="E45" s="55" t="inlineStr">
        <is>
          <t>ONTOP924249</t>
        </is>
      </c>
      <c r="F45" s="55" t="inlineStr">
        <is>
          <t>ONTOP924249</t>
        </is>
      </c>
      <c r="G45" s="56" t="n">
        <v>281.5</v>
      </c>
      <c r="H45" s="56" t="n">
        <v>0</v>
      </c>
      <c r="I45" s="55" t="inlineStr">
        <is>
          <t>FY 2023 : Q4 2023 : oct 2023</t>
        </is>
      </c>
      <c r="J45" s="42" t="inlineStr">
        <is>
          <t>120000</t>
        </is>
      </c>
    </row>
    <row r="46" ht="15" customHeight="1" s="43">
      <c r="A46" s="54" t="n">
        <v>45218</v>
      </c>
      <c r="B46" s="55" t="inlineStr">
        <is>
          <t>Journal</t>
        </is>
      </c>
      <c r="C46" s="55" t="inlineStr">
        <is>
          <t>ACT734175</t>
        </is>
      </c>
      <c r="D46" s="55" t="n"/>
      <c r="E46" s="55" t="inlineStr">
        <is>
          <t>TPV CL004390</t>
        </is>
      </c>
      <c r="F46" s="55" t="inlineStr">
        <is>
          <t>TPV CL004390</t>
        </is>
      </c>
      <c r="G46" s="56" t="n">
        <v>0</v>
      </c>
      <c r="H46" s="56" t="n">
        <v>5642</v>
      </c>
      <c r="I46" s="55" t="inlineStr">
        <is>
          <t>FY 2023 : Q4 2023 : oct 2023</t>
        </is>
      </c>
      <c r="J46" s="42" t="inlineStr">
        <is>
          <t>120000</t>
        </is>
      </c>
    </row>
    <row r="47" ht="15" customHeight="1" s="43">
      <c r="A47" s="54" t="n">
        <v>45218</v>
      </c>
      <c r="B47" s="55" t="inlineStr">
        <is>
          <t>Invoice</t>
        </is>
      </c>
      <c r="C47" s="55" t="inlineStr">
        <is>
          <t>ONTOP921281</t>
        </is>
      </c>
      <c r="D47" s="55" t="inlineStr">
        <is>
          <t>CL001235</t>
        </is>
      </c>
      <c r="E47" s="55" t="inlineStr">
        <is>
          <t>ONTOP921281</t>
        </is>
      </c>
      <c r="F47" s="55" t="inlineStr">
        <is>
          <t>ONTOP921281</t>
        </is>
      </c>
      <c r="G47" s="56" t="n">
        <v>2554</v>
      </c>
      <c r="H47" s="56" t="n">
        <v>0</v>
      </c>
      <c r="I47" s="55" t="inlineStr">
        <is>
          <t>FY 2023 : Q4 2023 : oct 2023</t>
        </is>
      </c>
      <c r="J47" s="42" t="inlineStr">
        <is>
          <t>120000</t>
        </is>
      </c>
    </row>
    <row r="48" ht="15" customHeight="1" s="43">
      <c r="A48" s="54" t="n">
        <v>45219</v>
      </c>
      <c r="B48" s="55" t="inlineStr">
        <is>
          <t>Invoice</t>
        </is>
      </c>
      <c r="C48" s="55" t="inlineStr">
        <is>
          <t>FTE000948</t>
        </is>
      </c>
      <c r="D48" s="55" t="inlineStr">
        <is>
          <t>CL001235</t>
        </is>
      </c>
      <c r="E48" s="55" t="inlineStr">
        <is>
          <t>EOR - EOR invoice for FTE</t>
        </is>
      </c>
      <c r="F48" s="55" t="inlineStr">
        <is>
          <t>EOR - EOR invoice for FTE</t>
        </is>
      </c>
      <c r="G48" s="56" t="n">
        <v>1471.8</v>
      </c>
      <c r="H48" s="56" t="n">
        <v>0</v>
      </c>
      <c r="I48" s="55" t="inlineStr">
        <is>
          <t>FY 2023 : Q4 2023 : oct 2023</t>
        </is>
      </c>
      <c r="J48" s="42" t="inlineStr">
        <is>
          <t>120001</t>
        </is>
      </c>
    </row>
    <row r="49" ht="15" customHeight="1" s="43">
      <c r="A49" s="54" t="n">
        <v>45224</v>
      </c>
      <c r="B49" s="55" t="inlineStr">
        <is>
          <t>Journal</t>
        </is>
      </c>
      <c r="C49" s="55" t="inlineStr">
        <is>
          <t>ACT659408</t>
        </is>
      </c>
      <c r="D49" s="55" t="n"/>
      <c r="E49" s="55" t="inlineStr">
        <is>
          <t>TPV Refund CL004390</t>
        </is>
      </c>
      <c r="F49" s="55" t="inlineStr">
        <is>
          <t>TPV Refund CL004390</t>
        </is>
      </c>
      <c r="G49" s="56" t="n">
        <v>3940.94</v>
      </c>
      <c r="H49" s="56" t="n">
        <v>0</v>
      </c>
      <c r="I49" s="55" t="inlineStr">
        <is>
          <t>FY 2023 : Q4 2023 : oct 2023</t>
        </is>
      </c>
      <c r="J49" s="42" t="inlineStr">
        <is>
          <t>120000</t>
        </is>
      </c>
    </row>
    <row r="50" ht="15" customHeight="1" s="43">
      <c r="A50" s="54" t="n">
        <v>45229</v>
      </c>
      <c r="B50" s="55" t="inlineStr">
        <is>
          <t>Invoice</t>
        </is>
      </c>
      <c r="C50" s="55" t="inlineStr">
        <is>
          <t>ONTOP926271</t>
        </is>
      </c>
      <c r="D50" s="55" t="inlineStr">
        <is>
          <t>CL001235</t>
        </is>
      </c>
      <c r="E50" s="55" t="inlineStr">
        <is>
          <t>ONTOP926271</t>
        </is>
      </c>
      <c r="F50" s="55" t="inlineStr">
        <is>
          <t>ONTOP926271</t>
        </is>
      </c>
      <c r="G50" s="56" t="n">
        <v>2777.5</v>
      </c>
      <c r="H50" s="56" t="n">
        <v>0</v>
      </c>
      <c r="I50" s="55" t="inlineStr">
        <is>
          <t>FY 2023 : Q4 2023 : oct 2023</t>
        </is>
      </c>
      <c r="J50" s="42" t="inlineStr">
        <is>
          <t>120000</t>
        </is>
      </c>
    </row>
    <row r="51" ht="15" customHeight="1" s="43">
      <c r="A51" s="54" t="n">
        <v>45229</v>
      </c>
      <c r="B51" s="55" t="inlineStr">
        <is>
          <t>Invoice</t>
        </is>
      </c>
      <c r="C51" s="55" t="inlineStr">
        <is>
          <t>ONTOP924252</t>
        </is>
      </c>
      <c r="D51" s="55" t="inlineStr">
        <is>
          <t>CL001235</t>
        </is>
      </c>
      <c r="E51" s="55" t="inlineStr">
        <is>
          <t>ONTOP924252</t>
        </is>
      </c>
      <c r="F51" s="55" t="inlineStr">
        <is>
          <t>ONTOP924252</t>
        </is>
      </c>
      <c r="G51" s="56" t="n">
        <v>252.5</v>
      </c>
      <c r="H51" s="56" t="n">
        <v>0</v>
      </c>
      <c r="I51" s="55" t="inlineStr">
        <is>
          <t>FY 2023 : Q4 2023 : oct 2023</t>
        </is>
      </c>
      <c r="J51" s="42" t="inlineStr">
        <is>
          <t>120000</t>
        </is>
      </c>
    </row>
    <row r="52" ht="15" customHeight="1" s="43">
      <c r="A52" s="54" t="n">
        <v>45230</v>
      </c>
      <c r="B52" s="55" t="inlineStr">
        <is>
          <t>Invoice</t>
        </is>
      </c>
      <c r="C52" s="55" t="inlineStr">
        <is>
          <t>ONTOP921278</t>
        </is>
      </c>
      <c r="D52" s="55" t="inlineStr">
        <is>
          <t>CL001235</t>
        </is>
      </c>
      <c r="E52" s="55" t="inlineStr">
        <is>
          <t>ONTOP921278</t>
        </is>
      </c>
      <c r="F52" s="55" t="inlineStr">
        <is>
          <t>ONTOP921278</t>
        </is>
      </c>
      <c r="G52" s="56" t="n">
        <v>2525</v>
      </c>
      <c r="H52" s="56" t="n">
        <v>0</v>
      </c>
      <c r="I52" s="55" t="inlineStr">
        <is>
          <t>FY 2023 : Q4 2023 : oct 2023</t>
        </is>
      </c>
      <c r="J52" s="42" t="inlineStr">
        <is>
          <t>120000</t>
        </is>
      </c>
    </row>
    <row r="53" ht="15" customHeight="1" s="43">
      <c r="A53" s="54" t="n">
        <v>45231</v>
      </c>
      <c r="B53" s="55" t="inlineStr">
        <is>
          <t>Journal</t>
        </is>
      </c>
      <c r="C53" s="55" t="inlineStr">
        <is>
          <t>ACT911967</t>
        </is>
      </c>
      <c r="D53" s="55" t="n"/>
      <c r="E53" s="55" t="inlineStr">
        <is>
          <t>TPV CL004390</t>
        </is>
      </c>
      <c r="F53" s="55" t="inlineStr">
        <is>
          <t>TPV CL004390</t>
        </is>
      </c>
      <c r="G53" s="56" t="n">
        <v>0</v>
      </c>
      <c r="H53" s="56" t="n">
        <v>3030</v>
      </c>
      <c r="I53" s="55" t="inlineStr">
        <is>
          <t>FY 2023 : Q4 2023 : nov 2023</t>
        </is>
      </c>
      <c r="J53" s="42" t="inlineStr">
        <is>
          <t>120000</t>
        </is>
      </c>
    </row>
    <row r="54" ht="15" customHeight="1" s="43">
      <c r="A54" s="54" t="n">
        <v>45232</v>
      </c>
      <c r="B54" s="55" t="inlineStr">
        <is>
          <t>Journal</t>
        </is>
      </c>
      <c r="C54" s="55" t="inlineStr">
        <is>
          <t>ACT911470</t>
        </is>
      </c>
      <c r="D54" s="55" t="n"/>
      <c r="E54" s="55" t="inlineStr">
        <is>
          <t>TPV CL004390</t>
        </is>
      </c>
      <c r="F54" s="55" t="inlineStr">
        <is>
          <t>TPV CL004390</t>
        </is>
      </c>
      <c r="G54" s="56" t="n">
        <v>0</v>
      </c>
      <c r="H54" s="56" t="n">
        <v>2525</v>
      </c>
      <c r="I54" s="55" t="inlineStr">
        <is>
          <t>FY 2023 : Q4 2023 : nov 2023</t>
        </is>
      </c>
      <c r="J54" s="42" t="inlineStr">
        <is>
          <t>120000</t>
        </is>
      </c>
    </row>
    <row r="55" ht="15" customHeight="1" s="43">
      <c r="A55" s="54" t="n">
        <v>45244</v>
      </c>
      <c r="B55" s="55" t="inlineStr">
        <is>
          <t>Journal</t>
        </is>
      </c>
      <c r="C55" s="55" t="inlineStr">
        <is>
          <t>ACT510</t>
        </is>
      </c>
      <c r="D55" s="55" t="n"/>
      <c r="E55" s="55" t="inlineStr">
        <is>
          <t>Intercompany transfer</t>
        </is>
      </c>
      <c r="F55" s="55" t="inlineStr">
        <is>
          <t>Intercompany transfer</t>
        </is>
      </c>
      <c r="G55" s="56" t="n">
        <v>0</v>
      </c>
      <c r="H55" s="56" t="n">
        <v>1471.8</v>
      </c>
      <c r="I55" s="55" t="inlineStr">
        <is>
          <t>FY 2023 : Q4 2023 : nov 2023</t>
        </is>
      </c>
      <c r="J55" s="42" t="inlineStr">
        <is>
          <t>120001</t>
        </is>
      </c>
    </row>
    <row r="56" ht="15" customHeight="1" s="43">
      <c r="A56" s="54" t="n">
        <v>45244</v>
      </c>
      <c r="B56" s="55" t="inlineStr">
        <is>
          <t>Journal</t>
        </is>
      </c>
      <c r="C56" s="55" t="inlineStr">
        <is>
          <t>CAP31326</t>
        </is>
      </c>
      <c r="D56" s="55" t="n"/>
      <c r="E56" s="55" t="inlineStr">
        <is>
          <t>Intercompany transfer</t>
        </is>
      </c>
      <c r="F56" s="55" t="inlineStr">
        <is>
          <t>Intercompany transfer</t>
        </is>
      </c>
      <c r="G56" s="56" t="n">
        <v>1471.8</v>
      </c>
      <c r="H56" s="56" t="n">
        <v>0</v>
      </c>
      <c r="I56" s="55" t="inlineStr">
        <is>
          <t>FY 2023 : Q4 2023 : nov 2023</t>
        </is>
      </c>
      <c r="J56" s="42" t="inlineStr">
        <is>
          <t>120000</t>
        </is>
      </c>
    </row>
    <row r="57" ht="15" customHeight="1" s="43">
      <c r="A57" s="54" t="n">
        <v>45244</v>
      </c>
      <c r="B57" s="55" t="inlineStr">
        <is>
          <t>Journal</t>
        </is>
      </c>
      <c r="C57" s="55" t="inlineStr">
        <is>
          <t>ACT912401</t>
        </is>
      </c>
      <c r="D57" s="55" t="n"/>
      <c r="E57" s="55" t="inlineStr">
        <is>
          <t>TPV CL004390</t>
        </is>
      </c>
      <c r="F57" s="55" t="inlineStr">
        <is>
          <t>TPV CL004390</t>
        </is>
      </c>
      <c r="G57" s="56" t="n">
        <v>0</v>
      </c>
      <c r="H57" s="56" t="n">
        <v>1471.8</v>
      </c>
      <c r="I57" s="55" t="inlineStr">
        <is>
          <t>FY 2023 : Q4 2023 : nov 2023</t>
        </is>
      </c>
      <c r="J57" s="42" t="inlineStr">
        <is>
          <t>120000</t>
        </is>
      </c>
    </row>
    <row r="58" ht="15" customHeight="1" s="43">
      <c r="A58" s="54" t="n">
        <v>45246</v>
      </c>
      <c r="B58" s="55" t="inlineStr">
        <is>
          <t>Invoice</t>
        </is>
      </c>
      <c r="C58" s="55" t="inlineStr">
        <is>
          <t>FTE000990</t>
        </is>
      </c>
      <c r="D58" s="55" t="inlineStr">
        <is>
          <t>CL001235</t>
        </is>
      </c>
      <c r="E58" s="55" t="inlineStr">
        <is>
          <t>EOR - EOR invoice for FTE</t>
        </is>
      </c>
      <c r="F58" s="55" t="inlineStr">
        <is>
          <t>EOR - EOR invoice for FTE</t>
        </is>
      </c>
      <c r="G58" s="56" t="n">
        <v>1752.74</v>
      </c>
      <c r="H58" s="56" t="n">
        <v>0</v>
      </c>
      <c r="I58" s="55" t="inlineStr">
        <is>
          <t>FY 2023 : Q4 2023 : nov 2023</t>
        </is>
      </c>
      <c r="J58" s="42" t="inlineStr">
        <is>
          <t>120001</t>
        </is>
      </c>
    </row>
    <row r="59" ht="15" customHeight="1" s="43">
      <c r="A59" s="54" t="n">
        <v>45247</v>
      </c>
      <c r="B59" s="55" t="inlineStr">
        <is>
          <t>Invoice</t>
        </is>
      </c>
      <c r="C59" s="55" t="inlineStr">
        <is>
          <t>ONTOP967562</t>
        </is>
      </c>
      <c r="D59" s="55" t="inlineStr">
        <is>
          <t>CL001235</t>
        </is>
      </c>
      <c r="E59" s="55" t="inlineStr">
        <is>
          <t>ONTOP967562</t>
        </is>
      </c>
      <c r="F59" s="55" t="inlineStr">
        <is>
          <t>ONTOP967562</t>
        </is>
      </c>
      <c r="G59" s="56" t="n">
        <v>2974.16</v>
      </c>
      <c r="H59" s="56" t="n">
        <v>0</v>
      </c>
      <c r="I59" s="55" t="inlineStr">
        <is>
          <t>FY 2023 : Q4 2023 : nov 2023</t>
        </is>
      </c>
      <c r="J59" s="42" t="inlineStr">
        <is>
          <t>120000</t>
        </is>
      </c>
    </row>
    <row r="60" ht="15" customHeight="1" s="43">
      <c r="A60" s="54" t="n">
        <v>45247</v>
      </c>
      <c r="B60" s="55" t="inlineStr">
        <is>
          <t>Invoice</t>
        </is>
      </c>
      <c r="C60" s="55" t="inlineStr">
        <is>
          <t>ONTOP960791</t>
        </is>
      </c>
      <c r="D60" s="55" t="inlineStr">
        <is>
          <t>CL001235</t>
        </is>
      </c>
      <c r="E60" s="55" t="inlineStr">
        <is>
          <t>ONTOP960791</t>
        </is>
      </c>
      <c r="F60" s="55" t="inlineStr">
        <is>
          <t>ONTOP960791</t>
        </is>
      </c>
      <c r="G60" s="56" t="n">
        <v>281.5</v>
      </c>
      <c r="H60" s="56" t="n">
        <v>0</v>
      </c>
      <c r="I60" s="55" t="inlineStr">
        <is>
          <t>FY 2023 : Q4 2023 : nov 2023</t>
        </is>
      </c>
      <c r="J60" s="42" t="inlineStr">
        <is>
          <t>120000</t>
        </is>
      </c>
    </row>
    <row r="61" ht="15" customHeight="1" s="43">
      <c r="A61" s="54" t="n">
        <v>45247</v>
      </c>
      <c r="B61" s="55" t="inlineStr">
        <is>
          <t>Invoice</t>
        </is>
      </c>
      <c r="C61" s="55" t="inlineStr">
        <is>
          <t>ONTOP962560</t>
        </is>
      </c>
      <c r="D61" s="55" t="inlineStr">
        <is>
          <t>CL001235</t>
        </is>
      </c>
      <c r="E61" s="55" t="inlineStr">
        <is>
          <t>ONTOP962560</t>
        </is>
      </c>
      <c r="F61" s="55" t="inlineStr">
        <is>
          <t>ONTOP962560</t>
        </is>
      </c>
      <c r="G61" s="56" t="n">
        <v>2806.5</v>
      </c>
      <c r="H61" s="56" t="n">
        <v>0</v>
      </c>
      <c r="I61" s="55" t="inlineStr">
        <is>
          <t>FY 2023 : Q4 2023 : nov 2023</t>
        </is>
      </c>
      <c r="J61" s="42" t="inlineStr">
        <is>
          <t>120000</t>
        </is>
      </c>
    </row>
    <row r="62" ht="15" customHeight="1" s="43">
      <c r="A62" s="54" t="n">
        <v>45251</v>
      </c>
      <c r="B62" s="55" t="inlineStr">
        <is>
          <t>Journal</t>
        </is>
      </c>
      <c r="C62" s="55" t="inlineStr">
        <is>
          <t>ACT910989</t>
        </is>
      </c>
      <c r="D62" s="55" t="n"/>
      <c r="E62" s="55" t="inlineStr">
        <is>
          <t>TPV CL004390</t>
        </is>
      </c>
      <c r="F62" s="55" t="inlineStr">
        <is>
          <t>TPV CL004390</t>
        </is>
      </c>
      <c r="G62" s="56" t="n">
        <v>0</v>
      </c>
      <c r="H62" s="56" t="n">
        <v>6062.16</v>
      </c>
      <c r="I62" s="55" t="inlineStr">
        <is>
          <t>FY 2023 : Q4 2023 : nov 2023</t>
        </is>
      </c>
      <c r="J62" s="42" t="inlineStr">
        <is>
          <t>120000</t>
        </is>
      </c>
    </row>
    <row r="63" ht="15" customHeight="1" s="43">
      <c r="A63" s="54" t="n">
        <v>45260</v>
      </c>
      <c r="B63" s="55" t="inlineStr">
        <is>
          <t>Invoice</t>
        </is>
      </c>
      <c r="C63" s="55" t="inlineStr">
        <is>
          <t>ONTOP967561</t>
        </is>
      </c>
      <c r="D63" s="55" t="inlineStr">
        <is>
          <t>CL001235</t>
        </is>
      </c>
      <c r="E63" s="55" t="inlineStr">
        <is>
          <t>You hire</t>
        </is>
      </c>
      <c r="F63" s="55" t="inlineStr">
        <is>
          <t>You hire</t>
        </is>
      </c>
      <c r="G63" s="56" t="n">
        <v>2945.16</v>
      </c>
      <c r="H63" s="56" t="n">
        <v>0</v>
      </c>
      <c r="I63" s="55" t="inlineStr">
        <is>
          <t>FY 2023 : Q4 2023 : nov 2023</t>
        </is>
      </c>
      <c r="J63" s="42" t="inlineStr">
        <is>
          <t>120000</t>
        </is>
      </c>
    </row>
    <row r="64" ht="15" customHeight="1" s="43">
      <c r="A64" s="54" t="n">
        <v>45260</v>
      </c>
      <c r="B64" s="55" t="inlineStr">
        <is>
          <t>Invoice</t>
        </is>
      </c>
      <c r="C64" s="55" t="inlineStr">
        <is>
          <t>ONTOP960790</t>
        </is>
      </c>
      <c r="D64" s="55" t="inlineStr">
        <is>
          <t>CL001235</t>
        </is>
      </c>
      <c r="E64" s="55" t="inlineStr">
        <is>
          <t>You hire</t>
        </is>
      </c>
      <c r="F64" s="55" t="inlineStr">
        <is>
          <t>You hire</t>
        </is>
      </c>
      <c r="G64" s="56" t="n">
        <v>252.5</v>
      </c>
      <c r="H64" s="56" t="n">
        <v>0</v>
      </c>
      <c r="I64" s="55" t="inlineStr">
        <is>
          <t>FY 2023 : Q4 2023 : nov 2023</t>
        </is>
      </c>
      <c r="J64" s="42" t="inlineStr">
        <is>
          <t>120000</t>
        </is>
      </c>
    </row>
    <row r="65" ht="15" customHeight="1" s="43">
      <c r="A65" s="54" t="n">
        <v>45260</v>
      </c>
      <c r="B65" s="55" t="inlineStr">
        <is>
          <t>Invoice</t>
        </is>
      </c>
      <c r="C65" s="55" t="inlineStr">
        <is>
          <t>ONTOP962561</t>
        </is>
      </c>
      <c r="D65" s="55" t="inlineStr">
        <is>
          <t>CL001235</t>
        </is>
      </c>
      <c r="E65" s="55" t="inlineStr">
        <is>
          <t>You hire</t>
        </is>
      </c>
      <c r="F65" s="55" t="inlineStr">
        <is>
          <t>You hire</t>
        </is>
      </c>
      <c r="G65" s="56" t="n">
        <v>2777.5</v>
      </c>
      <c r="H65" s="56" t="n">
        <v>0</v>
      </c>
      <c r="I65" s="55" t="inlineStr">
        <is>
          <t>FY 2023 : Q4 2023 : nov 2023</t>
        </is>
      </c>
      <c r="J65" s="42" t="inlineStr">
        <is>
          <t>120000</t>
        </is>
      </c>
    </row>
    <row r="66" ht="15" customHeight="1" s="43">
      <c r="A66" s="54" t="n">
        <v>45261</v>
      </c>
      <c r="B66" s="55" t="inlineStr">
        <is>
          <t>Journal</t>
        </is>
      </c>
      <c r="C66" s="55" t="inlineStr">
        <is>
          <t>ACT512</t>
        </is>
      </c>
      <c r="D66" s="55" t="n"/>
      <c r="E66" s="55" t="inlineStr">
        <is>
          <t>Intercompany transfer</t>
        </is>
      </c>
      <c r="F66" s="55" t="inlineStr">
        <is>
          <t>Intercompany transfer</t>
        </is>
      </c>
      <c r="G66" s="56" t="n">
        <v>0</v>
      </c>
      <c r="H66" s="56" t="n">
        <v>1752.74</v>
      </c>
      <c r="I66" s="55" t="inlineStr">
        <is>
          <t>FY 2023 : Q4 2023 : dic 2023</t>
        </is>
      </c>
      <c r="J66" s="42" t="inlineStr">
        <is>
          <t>120001</t>
        </is>
      </c>
    </row>
    <row r="67" ht="15" customHeight="1" s="43">
      <c r="A67" s="54" t="n">
        <v>45261</v>
      </c>
      <c r="B67" s="55" t="inlineStr">
        <is>
          <t>Journal</t>
        </is>
      </c>
      <c r="C67" s="55" t="inlineStr">
        <is>
          <t>CAP31327</t>
        </is>
      </c>
      <c r="D67" s="55" t="n"/>
      <c r="E67" s="55" t="inlineStr">
        <is>
          <t>Intercompany transfer</t>
        </is>
      </c>
      <c r="F67" s="55" t="inlineStr">
        <is>
          <t>Intercompany transfer</t>
        </is>
      </c>
      <c r="G67" s="56" t="n">
        <v>1752.74</v>
      </c>
      <c r="H67" s="56" t="n">
        <v>0</v>
      </c>
      <c r="I67" s="55" t="inlineStr">
        <is>
          <t>FY 2023 : Q4 2023 : dic 2023</t>
        </is>
      </c>
      <c r="J67" s="42" t="inlineStr">
        <is>
          <t>120000</t>
        </is>
      </c>
    </row>
    <row r="68" ht="15" customHeight="1" s="43">
      <c r="A68" s="54" t="n">
        <v>45261</v>
      </c>
      <c r="B68" s="55" t="inlineStr">
        <is>
          <t>Journal</t>
        </is>
      </c>
      <c r="C68" s="55" t="inlineStr">
        <is>
          <t>ACT911501</t>
        </is>
      </c>
      <c r="D68" s="55" t="n"/>
      <c r="E68" s="55" t="inlineStr">
        <is>
          <t>TPV CL004390</t>
        </is>
      </c>
      <c r="F68" s="55" t="inlineStr">
        <is>
          <t>TPV CL004390</t>
        </is>
      </c>
      <c r="G68" s="56" t="n">
        <v>0</v>
      </c>
      <c r="H68" s="56" t="n">
        <v>1737.74</v>
      </c>
      <c r="I68" s="55" t="inlineStr">
        <is>
          <t>FY 2023 : Q4 2023 : dic 2023</t>
        </is>
      </c>
      <c r="J68" s="42" t="inlineStr">
        <is>
          <t>120000</t>
        </is>
      </c>
    </row>
    <row r="69" ht="15" customHeight="1" s="43">
      <c r="A69" s="54" t="n">
        <v>45265</v>
      </c>
      <c r="B69" s="55" t="inlineStr">
        <is>
          <t>Journal</t>
        </is>
      </c>
      <c r="C69" s="55" t="inlineStr">
        <is>
          <t>ACT937675</t>
        </is>
      </c>
      <c r="D69" s="55" t="n"/>
      <c r="E69" s="55" t="inlineStr">
        <is>
          <t>TPV CL004390</t>
        </is>
      </c>
      <c r="F69" s="55" t="inlineStr">
        <is>
          <t>TPV CL004390</t>
        </is>
      </c>
      <c r="G69" s="56" t="n">
        <v>0</v>
      </c>
      <c r="H69" s="56" t="n">
        <v>5975.16</v>
      </c>
      <c r="I69" s="55" t="inlineStr">
        <is>
          <t>FY 2023 : Q4 2023 : dic 2023</t>
        </is>
      </c>
      <c r="J69" s="42" t="inlineStr">
        <is>
          <t>120000</t>
        </is>
      </c>
    </row>
    <row r="70" ht="15" customHeight="1" s="43">
      <c r="A70" s="54" t="n">
        <v>45278</v>
      </c>
      <c r="B70" s="55" t="inlineStr">
        <is>
          <t>Invoice</t>
        </is>
      </c>
      <c r="C70" s="55" t="inlineStr">
        <is>
          <t>ONTOP981769</t>
        </is>
      </c>
      <c r="D70" s="55" t="inlineStr">
        <is>
          <t>CL001235</t>
        </is>
      </c>
      <c r="E70" s="55" t="inlineStr">
        <is>
          <t>ONTOP981769</t>
        </is>
      </c>
      <c r="F70" s="55" t="inlineStr">
        <is>
          <t>ONTOP981769</t>
        </is>
      </c>
      <c r="G70" s="56" t="n">
        <v>2974.16</v>
      </c>
      <c r="H70" s="56" t="n">
        <v>0</v>
      </c>
      <c r="I70" s="55" t="inlineStr">
        <is>
          <t>FY 2023 : Q4 2023 : dic 2023</t>
        </is>
      </c>
      <c r="J70" s="42" t="inlineStr">
        <is>
          <t>120000</t>
        </is>
      </c>
    </row>
    <row r="71" ht="15" customHeight="1" s="43">
      <c r="A71" s="54" t="n">
        <v>45278</v>
      </c>
      <c r="B71" s="55" t="inlineStr">
        <is>
          <t>Invoice</t>
        </is>
      </c>
      <c r="C71" s="55" t="inlineStr">
        <is>
          <t>ONTOP983466</t>
        </is>
      </c>
      <c r="D71" s="55" t="inlineStr">
        <is>
          <t>CL001235</t>
        </is>
      </c>
      <c r="E71" s="55" t="inlineStr">
        <is>
          <t>ONTOP983466</t>
        </is>
      </c>
      <c r="F71" s="55" t="inlineStr">
        <is>
          <t>ONTOP983466</t>
        </is>
      </c>
      <c r="G71" s="56" t="n">
        <v>281.5</v>
      </c>
      <c r="H71" s="56" t="n">
        <v>0</v>
      </c>
      <c r="I71" s="55" t="inlineStr">
        <is>
          <t>FY 2023 : Q4 2023 : dic 2023</t>
        </is>
      </c>
      <c r="J71" s="42" t="inlineStr">
        <is>
          <t>120000</t>
        </is>
      </c>
    </row>
    <row r="72" ht="15" customHeight="1" s="43">
      <c r="A72" s="54" t="n">
        <v>45278</v>
      </c>
      <c r="B72" s="55" t="inlineStr">
        <is>
          <t>Invoice</t>
        </is>
      </c>
      <c r="C72" s="55" t="inlineStr">
        <is>
          <t>ONTOP984790</t>
        </is>
      </c>
      <c r="D72" s="55" t="inlineStr">
        <is>
          <t>CL001235</t>
        </is>
      </c>
      <c r="E72" s="55" t="inlineStr">
        <is>
          <t>ONTOP984790</t>
        </is>
      </c>
      <c r="F72" s="55" t="inlineStr">
        <is>
          <t>ONTOP984790</t>
        </is>
      </c>
      <c r="G72" s="56" t="n">
        <v>2806.5</v>
      </c>
      <c r="H72" s="56" t="n">
        <v>0</v>
      </c>
      <c r="I72" s="55" t="inlineStr">
        <is>
          <t>FY 2023 : Q4 2023 : dic 2023</t>
        </is>
      </c>
      <c r="J72" s="42" t="inlineStr">
        <is>
          <t>120000</t>
        </is>
      </c>
    </row>
    <row r="73" ht="15" customHeight="1" s="43">
      <c r="A73" s="54" t="n">
        <v>45278</v>
      </c>
      <c r="B73" s="55" t="inlineStr">
        <is>
          <t>Invoice</t>
        </is>
      </c>
      <c r="C73" s="55" t="inlineStr">
        <is>
          <t>ONTOP983465</t>
        </is>
      </c>
      <c r="D73" s="55" t="inlineStr">
        <is>
          <t>CL001235</t>
        </is>
      </c>
      <c r="E73" s="55" t="inlineStr">
        <is>
          <t>ONTOP983465</t>
        </is>
      </c>
      <c r="F73" s="55" t="inlineStr">
        <is>
          <t>ONTOP983465</t>
        </is>
      </c>
      <c r="G73" s="56" t="n">
        <v>252.5</v>
      </c>
      <c r="H73" s="56" t="n">
        <v>0</v>
      </c>
      <c r="I73" s="55" t="inlineStr">
        <is>
          <t>FY 2023 : Q4 2023 : dic 2023</t>
        </is>
      </c>
      <c r="J73" s="42" t="inlineStr">
        <is>
          <t>120000</t>
        </is>
      </c>
    </row>
    <row r="74" ht="15" customHeight="1" s="43">
      <c r="A74" s="54" t="n">
        <v>45279</v>
      </c>
      <c r="B74" s="55" t="inlineStr">
        <is>
          <t>Journal</t>
        </is>
      </c>
      <c r="C74" s="55" t="inlineStr">
        <is>
          <t>ACT938383</t>
        </is>
      </c>
      <c r="D74" s="55" t="n"/>
      <c r="E74" s="55" t="inlineStr">
        <is>
          <t>TPV CL004390</t>
        </is>
      </c>
      <c r="F74" s="55" t="inlineStr">
        <is>
          <t>TPV CL004390</t>
        </is>
      </c>
      <c r="G74" s="56" t="n">
        <v>0</v>
      </c>
      <c r="H74" s="56" t="n">
        <v>6314.66</v>
      </c>
      <c r="I74" s="55" t="inlineStr">
        <is>
          <t>FY 2023 : Q4 2023 : dic 2023</t>
        </is>
      </c>
      <c r="J74" s="42" t="inlineStr">
        <is>
          <t>120000</t>
        </is>
      </c>
    </row>
    <row r="75" ht="15" customHeight="1" s="43">
      <c r="A75" s="54" t="n">
        <v>45279</v>
      </c>
      <c r="B75" s="55" t="inlineStr">
        <is>
          <t>Invoice</t>
        </is>
      </c>
      <c r="C75" s="55" t="inlineStr">
        <is>
          <t>FTE001038</t>
        </is>
      </c>
      <c r="D75" s="55" t="inlineStr">
        <is>
          <t>CL001235</t>
        </is>
      </c>
      <c r="E75" s="55" t="inlineStr">
        <is>
          <t>FTE001038</t>
        </is>
      </c>
      <c r="F75" s="55" t="inlineStr">
        <is>
          <t>FTE001038</t>
        </is>
      </c>
      <c r="G75" s="56" t="n">
        <v>1878.62</v>
      </c>
      <c r="H75" s="56" t="n">
        <v>0</v>
      </c>
      <c r="I75" s="55" t="inlineStr">
        <is>
          <t>FY 2023 : Q4 2023 : dic 2023</t>
        </is>
      </c>
      <c r="J75" s="42" t="inlineStr">
        <is>
          <t>120000</t>
        </is>
      </c>
    </row>
    <row r="76" ht="15" customHeight="1" s="43">
      <c r="A76" s="54" t="n">
        <v>45286</v>
      </c>
      <c r="B76" s="55" t="inlineStr">
        <is>
          <t>Journal</t>
        </is>
      </c>
      <c r="C76" s="55" t="inlineStr">
        <is>
          <t>ACT996924</t>
        </is>
      </c>
      <c r="D76" s="55" t="n"/>
      <c r="E76" s="55" t="inlineStr">
        <is>
          <t>TPV CL004390</t>
        </is>
      </c>
      <c r="F76" s="55" t="inlineStr">
        <is>
          <t>TPV CL004390</t>
        </is>
      </c>
      <c r="G76" s="56" t="n">
        <v>0</v>
      </c>
      <c r="H76" s="56" t="n">
        <v>1878.62</v>
      </c>
      <c r="I76" s="55" t="inlineStr">
        <is>
          <t>FY 2023 : Q4 2023 : dic 2023</t>
        </is>
      </c>
      <c r="J76" s="42" t="inlineStr">
        <is>
          <t>120000</t>
        </is>
      </c>
    </row>
    <row r="77" ht="15" customHeight="1" s="43">
      <c r="A77" s="54" t="n">
        <v>45288</v>
      </c>
      <c r="B77" s="55" t="inlineStr">
        <is>
          <t>Journal</t>
        </is>
      </c>
      <c r="C77" s="55" t="inlineStr">
        <is>
          <t>ACT996752</t>
        </is>
      </c>
      <c r="D77" s="55" t="n"/>
      <c r="E77" s="55" t="inlineStr">
        <is>
          <t>TPV CL004390</t>
        </is>
      </c>
      <c r="F77" s="55" t="inlineStr">
        <is>
          <t>TPV CL004390</t>
        </is>
      </c>
      <c r="G77" s="56" t="n">
        <v>0</v>
      </c>
      <c r="H77" s="56" t="n">
        <v>5722.66</v>
      </c>
      <c r="I77" s="55" t="inlineStr">
        <is>
          <t>FY 2023 : Q4 2023 : dic 2023</t>
        </is>
      </c>
      <c r="J77" s="42" t="inlineStr">
        <is>
          <t>120000</t>
        </is>
      </c>
    </row>
    <row r="78" ht="15" customHeight="1" s="43">
      <c r="A78" s="54" t="n">
        <v>45291</v>
      </c>
      <c r="B78" s="55" t="inlineStr">
        <is>
          <t>Journal</t>
        </is>
      </c>
      <c r="C78" s="55" t="inlineStr">
        <is>
          <t>ACT84737</t>
        </is>
      </c>
      <c r="D78" s="55" t="n"/>
      <c r="E78" s="55" t="inlineStr">
        <is>
          <t>IC_Interco_21589_a</t>
        </is>
      </c>
      <c r="F78" s="55" t="inlineStr">
        <is>
          <t>Intercompany Payment CL004390 ONTOP872197</t>
        </is>
      </c>
      <c r="G78" s="56" t="n">
        <v>0</v>
      </c>
      <c r="H78" s="56" t="n">
        <v>750</v>
      </c>
      <c r="I78" s="55" t="inlineStr">
        <is>
          <t>FY 2023 : Q4 2023 : dic 2023</t>
        </is>
      </c>
      <c r="J78" s="42" t="inlineStr">
        <is>
          <t>120000</t>
        </is>
      </c>
    </row>
    <row r="79" ht="15" customHeight="1" s="43">
      <c r="A79" s="54" t="n">
        <v>45291</v>
      </c>
      <c r="B79" s="55" t="inlineStr">
        <is>
          <t>Journal</t>
        </is>
      </c>
      <c r="C79" s="55" t="inlineStr">
        <is>
          <t>OO2</t>
        </is>
      </c>
      <c r="D79" s="55" t="n"/>
      <c r="E79" s="55" t="inlineStr">
        <is>
          <t>Reclasification Vendor Company AR You Sign CEOR0036</t>
        </is>
      </c>
      <c r="F79" s="55" t="inlineStr">
        <is>
          <t>Reclasification Vendor Company AR You Sign CL004390</t>
        </is>
      </c>
      <c r="G79" s="56" t="n">
        <v>0</v>
      </c>
      <c r="H79" s="56" t="n">
        <v>1878.62</v>
      </c>
      <c r="I79" s="55" t="inlineStr">
        <is>
          <t>FY 2023 : Q4 2023 : dic 2023</t>
        </is>
      </c>
      <c r="J79" s="42" t="inlineStr">
        <is>
          <t>120000</t>
        </is>
      </c>
    </row>
    <row r="80" ht="15" customHeight="1" s="43">
      <c r="A80" s="54" t="n">
        <v>45291</v>
      </c>
      <c r="B80" s="55" t="inlineStr">
        <is>
          <t>Journal</t>
        </is>
      </c>
      <c r="C80" s="55" t="inlineStr">
        <is>
          <t>OI2993</t>
        </is>
      </c>
      <c r="D80" s="55" t="n"/>
      <c r="E80" s="55" t="inlineStr">
        <is>
          <t>Reclasification Vendor Company AR You Sign CL000001</t>
        </is>
      </c>
      <c r="F80" s="55" t="inlineStr">
        <is>
          <t>Reclasification Vendor Company AR You Sign CL004390</t>
        </is>
      </c>
      <c r="G80" s="56" t="n">
        <v>0</v>
      </c>
      <c r="H80" s="56" t="n">
        <v>2939</v>
      </c>
      <c r="I80" s="55" t="inlineStr">
        <is>
          <t>FY 2023 : Ajustar 2023  (12/31 - 12/31)</t>
        </is>
      </c>
      <c r="J80" s="42" t="inlineStr">
        <is>
          <t>120000</t>
        </is>
      </c>
    </row>
    <row r="81" ht="15" customHeight="1" s="43">
      <c r="A81" s="54" t="n">
        <v>45291</v>
      </c>
      <c r="B81" s="55" t="inlineStr">
        <is>
          <t>Journal</t>
        </is>
      </c>
      <c r="C81" s="55" t="inlineStr">
        <is>
          <t>OH59660</t>
        </is>
      </c>
      <c r="D81" s="55" t="n"/>
      <c r="E81" s="55" t="inlineStr">
        <is>
          <t>Reclasification Vendor Company AR You Sign CEOR0036</t>
        </is>
      </c>
      <c r="F81" s="55" t="inlineStr">
        <is>
          <t>Reclasification Vendor Company AR You Sign CL004390</t>
        </is>
      </c>
      <c r="G81" s="56" t="n">
        <v>1878.62</v>
      </c>
      <c r="H81" s="56" t="n">
        <v>0</v>
      </c>
      <c r="I81" s="55" t="inlineStr">
        <is>
          <t>FY 2023 : Ajustar 2023  (12/31 - 12/31)</t>
        </is>
      </c>
      <c r="J81" s="42" t="inlineStr">
        <is>
          <t>120000</t>
        </is>
      </c>
    </row>
    <row r="82" ht="15" customHeight="1" s="43">
      <c r="A82" s="54" t="n">
        <v>45291</v>
      </c>
      <c r="B82" s="55" t="inlineStr">
        <is>
          <t>Invoice</t>
        </is>
      </c>
      <c r="C82" s="55" t="inlineStr">
        <is>
          <t>ONTOP981768</t>
        </is>
      </c>
      <c r="D82" s="55" t="inlineStr">
        <is>
          <t>CL001235</t>
        </is>
      </c>
      <c r="E82" s="55" t="inlineStr">
        <is>
          <t>You hire</t>
        </is>
      </c>
      <c r="F82" s="55" t="inlineStr">
        <is>
          <t>You hire</t>
        </is>
      </c>
      <c r="G82" s="56" t="n">
        <v>2945.16</v>
      </c>
      <c r="H82" s="56" t="n">
        <v>0</v>
      </c>
      <c r="I82" s="55" t="inlineStr">
        <is>
          <t>FY 2023 : Q4 2023 : dic 2023</t>
        </is>
      </c>
      <c r="J82" s="42" t="inlineStr">
        <is>
          <t>120000</t>
        </is>
      </c>
    </row>
    <row r="83" ht="15" customHeight="1" s="43">
      <c r="A83" s="54" t="n">
        <v>45291</v>
      </c>
      <c r="B83" s="55" t="inlineStr">
        <is>
          <t>Journal</t>
        </is>
      </c>
      <c r="C83" s="55" t="inlineStr">
        <is>
          <t>OH59659</t>
        </is>
      </c>
      <c r="D83" s="55" t="n"/>
      <c r="E83" s="55" t="inlineStr">
        <is>
          <t>Reclasification Vendor Company AR You Sign CL000001</t>
        </is>
      </c>
      <c r="F83" s="55" t="inlineStr">
        <is>
          <t>Reclasification Vendor Company AR You Sign CL004390</t>
        </is>
      </c>
      <c r="G83" s="56" t="n">
        <v>2939</v>
      </c>
      <c r="H83" s="56" t="n">
        <v>0</v>
      </c>
      <c r="I83" s="55" t="inlineStr">
        <is>
          <t>FY 2023 : Ajustar 2023  (12/31 - 12/31)</t>
        </is>
      </c>
      <c r="J83" s="42" t="inlineStr">
        <is>
          <t>120000</t>
        </is>
      </c>
    </row>
    <row r="84" ht="15" customHeight="1" s="43">
      <c r="A84" s="54" t="n">
        <v>45291</v>
      </c>
      <c r="B84" s="55" t="inlineStr">
        <is>
          <t>Invoice</t>
        </is>
      </c>
      <c r="C84" s="55" t="inlineStr">
        <is>
          <t>ONTOP984789</t>
        </is>
      </c>
      <c r="D84" s="55" t="inlineStr">
        <is>
          <t>CL001235</t>
        </is>
      </c>
      <c r="E84" s="55" t="inlineStr">
        <is>
          <t>You hire</t>
        </is>
      </c>
      <c r="F84" s="55" t="inlineStr">
        <is>
          <t>You hire</t>
        </is>
      </c>
      <c r="G84" s="56" t="n">
        <v>2777.5</v>
      </c>
      <c r="H84" s="56" t="n">
        <v>0</v>
      </c>
      <c r="I84" s="55" t="inlineStr">
        <is>
          <t>FY 2023 : Q4 2023 : dic 2023</t>
        </is>
      </c>
      <c r="J84" s="42" t="inlineStr">
        <is>
          <t>120000</t>
        </is>
      </c>
    </row>
    <row r="85" ht="15" customHeight="1" s="43">
      <c r="A85" s="54" t="n">
        <v>45291</v>
      </c>
      <c r="B85" s="55" t="inlineStr">
        <is>
          <t>Invoice</t>
        </is>
      </c>
      <c r="C85" s="55" t="inlineStr">
        <is>
          <t>ONTOP1007780</t>
        </is>
      </c>
      <c r="D85" s="55" t="inlineStr">
        <is>
          <t>CL001235</t>
        </is>
      </c>
      <c r="E85" s="55" t="inlineStr">
        <is>
          <t>You hire</t>
        </is>
      </c>
      <c r="F85" s="55" t="inlineStr">
        <is>
          <t>You hire</t>
        </is>
      </c>
      <c r="G85" s="56" t="n">
        <v>1796.5</v>
      </c>
      <c r="H85" s="56" t="n">
        <v>0</v>
      </c>
      <c r="I85" s="55" t="inlineStr">
        <is>
          <t>FY 2023 : Q4 2023 : dic 2023</t>
        </is>
      </c>
      <c r="J85" s="42" t="inlineStr">
        <is>
          <t>120000</t>
        </is>
      </c>
    </row>
    <row r="86" ht="15" customHeight="1" s="43">
      <c r="A86" s="54" t="n">
        <v>45291</v>
      </c>
      <c r="B86" s="55" t="inlineStr">
        <is>
          <t>Journal</t>
        </is>
      </c>
      <c r="C86" s="55" t="inlineStr">
        <is>
          <t>ACT1125251</t>
        </is>
      </c>
      <c r="D86" s="55" t="n"/>
      <c r="E86" s="55" t="inlineStr">
        <is>
          <t>Accounting adjustment AR year 2023</t>
        </is>
      </c>
      <c r="F86" s="55" t="inlineStr">
        <is>
          <t>Accounting adjustment AR year 2023</t>
        </is>
      </c>
      <c r="G86" s="56" t="n">
        <v>0</v>
      </c>
      <c r="H86" s="56" t="n">
        <v>15</v>
      </c>
      <c r="I86" s="55" t="inlineStr">
        <is>
          <t>FY 2023 : Q4 2023 : dic 2023</t>
        </is>
      </c>
      <c r="J86" s="42" t="inlineStr">
        <is>
          <t>120000</t>
        </is>
      </c>
    </row>
    <row r="87" ht="15" customHeight="1" s="43">
      <c r="A87" s="54" t="n">
        <v>45291</v>
      </c>
      <c r="B87" s="55" t="inlineStr">
        <is>
          <t>Journal</t>
        </is>
      </c>
      <c r="C87" s="55" t="inlineStr">
        <is>
          <t>ACT1126785</t>
        </is>
      </c>
      <c r="D87" s="55" t="n"/>
      <c r="E87" s="55" t="inlineStr">
        <is>
          <t>Accounting adjustment AR year 2023</t>
        </is>
      </c>
      <c r="F87" s="55" t="inlineStr">
        <is>
          <t>Accounting adjustment AR year 2023</t>
        </is>
      </c>
      <c r="G87" s="56" t="n">
        <v>1752.74</v>
      </c>
      <c r="H87" s="56" t="n">
        <v>0</v>
      </c>
      <c r="I87" s="55" t="inlineStr">
        <is>
          <t>FY 2023 : Q4 2023 : dic 2023</t>
        </is>
      </c>
      <c r="J87" s="42" t="inlineStr">
        <is>
          <t>120000</t>
        </is>
      </c>
    </row>
    <row r="88" ht="15" customHeight="1" s="43">
      <c r="A88" s="54" t="n">
        <v>45291</v>
      </c>
      <c r="B88" s="55" t="inlineStr">
        <is>
          <t>Journal</t>
        </is>
      </c>
      <c r="C88" s="55" t="inlineStr">
        <is>
          <t>ACT1146409</t>
        </is>
      </c>
      <c r="D88" s="55" t="n"/>
      <c r="E88" s="55" t="inlineStr">
        <is>
          <t>Accounting adjustment AR year 2023</t>
        </is>
      </c>
      <c r="F88" s="55" t="inlineStr">
        <is>
          <t>Accounting adjustment AR year 2023</t>
        </is>
      </c>
      <c r="G88" s="56" t="n">
        <v>0</v>
      </c>
      <c r="H88" s="56" t="n">
        <v>1752.74</v>
      </c>
      <c r="I88" s="55" t="inlineStr">
        <is>
          <t>FY 2023 : Q4 2023 : dic 2023</t>
        </is>
      </c>
      <c r="J88" s="42" t="inlineStr">
        <is>
          <t>120000</t>
        </is>
      </c>
    </row>
    <row r="89" ht="15" customHeight="1" s="43">
      <c r="A89" s="54" t="n">
        <v>45291</v>
      </c>
      <c r="B89" s="55" t="inlineStr">
        <is>
          <t>Journal</t>
        </is>
      </c>
      <c r="C89" s="55" t="inlineStr">
        <is>
          <t>ACT71618</t>
        </is>
      </c>
      <c r="D89" s="55" t="n"/>
      <c r="E89" s="55" t="inlineStr">
        <is>
          <t>IC_Interco_12741_a</t>
        </is>
      </c>
      <c r="F89" s="55" t="inlineStr">
        <is>
          <t>Intercompany Payment CL004390 ONTOP910992</t>
        </is>
      </c>
      <c r="G89" s="56" t="n">
        <v>0</v>
      </c>
      <c r="H89" s="56" t="n">
        <v>2806.5</v>
      </c>
      <c r="I89" s="55" t="inlineStr">
        <is>
          <t>FY 2023 : Q4 2023 : dic 2023</t>
        </is>
      </c>
      <c r="J89" s="42" t="inlineStr">
        <is>
          <t>120000</t>
        </is>
      </c>
    </row>
    <row r="90" ht="15" customHeight="1" s="43">
      <c r="A90" s="54" t="n">
        <v>45291</v>
      </c>
      <c r="B90" s="55" t="inlineStr">
        <is>
          <t>Journal</t>
        </is>
      </c>
      <c r="C90" s="55" t="inlineStr">
        <is>
          <t>ACT1274565</t>
        </is>
      </c>
      <c r="D90" s="55" t="n"/>
      <c r="E90" s="55" t="inlineStr">
        <is>
          <t>IC_Interco_21589_b</t>
        </is>
      </c>
      <c r="F90" s="55" t="inlineStr">
        <is>
          <t>Intercompany Payment CL004390 ONTOP872197</t>
        </is>
      </c>
      <c r="G90" s="56" t="n">
        <v>750</v>
      </c>
      <c r="H90" s="56" t="n">
        <v>0</v>
      </c>
      <c r="I90" s="55" t="inlineStr">
        <is>
          <t>FY 2023 : Q4 2023 : dic 2023</t>
        </is>
      </c>
      <c r="J90" s="42" t="inlineStr">
        <is>
          <t>120000</t>
        </is>
      </c>
    </row>
    <row r="91" ht="15" customHeight="1" s="43">
      <c r="A91" s="54" t="n">
        <v>45291</v>
      </c>
      <c r="B91" s="55" t="inlineStr">
        <is>
          <t>Journal</t>
        </is>
      </c>
      <c r="C91" s="55" t="inlineStr">
        <is>
          <t>ACT74255</t>
        </is>
      </c>
      <c r="D91" s="55" t="n"/>
      <c r="E91" s="55" t="inlineStr">
        <is>
          <t>IC_Interco_13261_a</t>
        </is>
      </c>
      <c r="F91" s="55" t="inlineStr">
        <is>
          <t>Intercompany Payment CL004390 ONTOP872270</t>
        </is>
      </c>
      <c r="G91" s="56" t="n">
        <v>0</v>
      </c>
      <c r="H91" s="56" t="n">
        <v>281.5</v>
      </c>
      <c r="I91" s="55" t="inlineStr">
        <is>
          <t>FY 2023 : Q4 2023 : dic 2023</t>
        </is>
      </c>
      <c r="J91" s="42" t="inlineStr">
        <is>
          <t>120000</t>
        </is>
      </c>
    </row>
    <row r="92" ht="15" customHeight="1" s="43">
      <c r="A92" s="54" t="n">
        <v>45291</v>
      </c>
      <c r="B92" s="55" t="inlineStr">
        <is>
          <t>Journal</t>
        </is>
      </c>
      <c r="C92" s="55" t="inlineStr">
        <is>
          <t>ACT1266015</t>
        </is>
      </c>
      <c r="D92" s="55" t="n"/>
      <c r="E92" s="55" t="inlineStr">
        <is>
          <t>IC_Interco_19912_b</t>
        </is>
      </c>
      <c r="F92" s="55" t="inlineStr">
        <is>
          <t>Intercompany Payment CL004390 ONTOP872197</t>
        </is>
      </c>
      <c r="G92" s="56" t="n">
        <v>7.5</v>
      </c>
      <c r="H92" s="56" t="n">
        <v>0</v>
      </c>
      <c r="I92" s="55" t="inlineStr">
        <is>
          <t>FY 2023 : Q4 2023 : dic 2023</t>
        </is>
      </c>
      <c r="J92" s="42" t="inlineStr">
        <is>
          <t>120000</t>
        </is>
      </c>
    </row>
    <row r="93" ht="15" customHeight="1" s="43">
      <c r="A93" s="54" t="n">
        <v>45291</v>
      </c>
      <c r="B93" s="55" t="inlineStr">
        <is>
          <t>Journal</t>
        </is>
      </c>
      <c r="C93" s="55" t="inlineStr">
        <is>
          <t>ACT76846</t>
        </is>
      </c>
      <c r="D93" s="55" t="n"/>
      <c r="E93" s="55" t="inlineStr">
        <is>
          <t>IC_Interco_20017_a</t>
        </is>
      </c>
      <c r="F93" s="55" t="inlineStr">
        <is>
          <t>Intercompany Payment CL004390 ONTOP872194</t>
        </is>
      </c>
      <c r="G93" s="56" t="n">
        <v>0</v>
      </c>
      <c r="H93" s="56" t="n">
        <v>250</v>
      </c>
      <c r="I93" s="55" t="inlineStr">
        <is>
          <t>FY 2023 : Q4 2023 : dic 2023</t>
        </is>
      </c>
      <c r="J93" s="42" t="inlineStr">
        <is>
          <t>120000</t>
        </is>
      </c>
    </row>
    <row r="94" ht="15" customHeight="1" s="43">
      <c r="A94" s="54" t="n">
        <v>45291</v>
      </c>
      <c r="B94" s="55" t="inlineStr">
        <is>
          <t>Journal</t>
        </is>
      </c>
      <c r="C94" s="55" t="inlineStr">
        <is>
          <t>ACT1266542</t>
        </is>
      </c>
      <c r="D94" s="55" t="n"/>
      <c r="E94" s="55" t="inlineStr">
        <is>
          <t>IC_Interco_20017_b</t>
        </is>
      </c>
      <c r="F94" s="55" t="inlineStr">
        <is>
          <t>Intercompany Payment CL004390 ONTOP872194</t>
        </is>
      </c>
      <c r="G94" s="56" t="n">
        <v>250</v>
      </c>
      <c r="H94" s="56" t="n">
        <v>0</v>
      </c>
      <c r="I94" s="55" t="inlineStr">
        <is>
          <t>FY 2023 : Q4 2023 : dic 2023</t>
        </is>
      </c>
      <c r="J94" s="42" t="inlineStr">
        <is>
          <t>120000</t>
        </is>
      </c>
    </row>
    <row r="95" ht="15" customHeight="1" s="43">
      <c r="A95" s="54" t="n">
        <v>45291</v>
      </c>
      <c r="B95" s="55" t="inlineStr">
        <is>
          <t>Journal</t>
        </is>
      </c>
      <c r="C95" s="55" t="inlineStr">
        <is>
          <t>ACT76861</t>
        </is>
      </c>
      <c r="D95" s="55" t="n"/>
      <c r="E95" s="55" t="inlineStr">
        <is>
          <t>IC_Interco_20020_a</t>
        </is>
      </c>
      <c r="F95" s="55" t="inlineStr">
        <is>
          <t>Intercompany Payment CL004390 ONTOP871521</t>
        </is>
      </c>
      <c r="G95" s="56" t="n">
        <v>0</v>
      </c>
      <c r="H95" s="56" t="n">
        <v>2500</v>
      </c>
      <c r="I95" s="55" t="inlineStr">
        <is>
          <t>FY 2023 : Q4 2023 : dic 2023</t>
        </is>
      </c>
      <c r="J95" s="42" t="inlineStr">
        <is>
          <t>120000</t>
        </is>
      </c>
    </row>
    <row r="96" ht="15" customHeight="1" s="43">
      <c r="A96" s="54" t="n">
        <v>45291</v>
      </c>
      <c r="B96" s="55" t="inlineStr">
        <is>
          <t>Journal</t>
        </is>
      </c>
      <c r="C96" s="55" t="inlineStr">
        <is>
          <t>ACT1266557</t>
        </is>
      </c>
      <c r="D96" s="55" t="n"/>
      <c r="E96" s="55" t="inlineStr">
        <is>
          <t>IC_Interco_20020_b</t>
        </is>
      </c>
      <c r="F96" s="55" t="inlineStr">
        <is>
          <t>Intercompany Payment CL004390 ONTOP871521</t>
        </is>
      </c>
      <c r="G96" s="56" t="n">
        <v>2500</v>
      </c>
      <c r="H96" s="56" t="n">
        <v>0</v>
      </c>
      <c r="I96" s="55" t="inlineStr">
        <is>
          <t>FY 2023 : Q4 2023 : dic 2023</t>
        </is>
      </c>
      <c r="J96" s="42" t="inlineStr">
        <is>
          <t>120000</t>
        </is>
      </c>
    </row>
    <row r="97" ht="15" customHeight="1" s="43">
      <c r="A97" s="54" t="n">
        <v>45291</v>
      </c>
      <c r="B97" s="55" t="inlineStr">
        <is>
          <t>Journal</t>
        </is>
      </c>
      <c r="C97" s="55" t="inlineStr">
        <is>
          <t>ACT1265056</t>
        </is>
      </c>
      <c r="D97" s="55" t="n"/>
      <c r="E97" s="55" t="inlineStr">
        <is>
          <t>IC_Interco_19723_b</t>
        </is>
      </c>
      <c r="F97" s="55" t="inlineStr">
        <is>
          <t>Intercompany Payment CL004390 ONTOP871521</t>
        </is>
      </c>
      <c r="G97" s="56" t="n">
        <v>25</v>
      </c>
      <c r="H97" s="56" t="n">
        <v>0</v>
      </c>
      <c r="I97" s="55" t="inlineStr">
        <is>
          <t>FY 2023 : Q4 2023 : dic 2023</t>
        </is>
      </c>
      <c r="J97" s="42" t="inlineStr">
        <is>
          <t>120000</t>
        </is>
      </c>
    </row>
    <row r="98" ht="15" customHeight="1" s="43">
      <c r="A98" s="54" t="n">
        <v>45291</v>
      </c>
      <c r="B98" s="55" t="inlineStr">
        <is>
          <t>Journal</t>
        </is>
      </c>
      <c r="C98" s="55" t="inlineStr">
        <is>
          <t>ACT76328</t>
        </is>
      </c>
      <c r="D98" s="55" t="n"/>
      <c r="E98" s="55" t="inlineStr">
        <is>
          <t>IC_Interco_19912_a</t>
        </is>
      </c>
      <c r="F98" s="55" t="inlineStr">
        <is>
          <t>Intercompany Payment CL004390 ONTOP872197</t>
        </is>
      </c>
      <c r="G98" s="56" t="n">
        <v>0</v>
      </c>
      <c r="H98" s="56" t="n">
        <v>7.5</v>
      </c>
      <c r="I98" s="55" t="inlineStr">
        <is>
          <t>FY 2023 : Q4 2023 : dic 2023</t>
        </is>
      </c>
      <c r="J98" s="42" t="inlineStr">
        <is>
          <t>120000</t>
        </is>
      </c>
    </row>
    <row r="99" ht="15" customHeight="1" s="43">
      <c r="A99" s="54" t="n">
        <v>45291</v>
      </c>
      <c r="B99" s="55" t="inlineStr">
        <is>
          <t>Journal</t>
        </is>
      </c>
      <c r="C99" s="55" t="inlineStr">
        <is>
          <t>ACT1261221</t>
        </is>
      </c>
      <c r="D99" s="55" t="n"/>
      <c r="E99" s="55" t="inlineStr">
        <is>
          <t>IC_Interco_12741_b</t>
        </is>
      </c>
      <c r="F99" s="55" t="inlineStr">
        <is>
          <t>Intercompany Payment CL004390 ONTOP910992</t>
        </is>
      </c>
      <c r="G99" s="56" t="n">
        <v>2806.5</v>
      </c>
      <c r="H99" s="56" t="n">
        <v>0</v>
      </c>
      <c r="I99" s="55" t="inlineStr">
        <is>
          <t>FY 2023 : Q4 2023 : dic 2023</t>
        </is>
      </c>
      <c r="J99" s="42" t="inlineStr">
        <is>
          <t>120000</t>
        </is>
      </c>
    </row>
    <row r="100" ht="15" customHeight="1" s="43">
      <c r="A100" s="54" t="n">
        <v>45291</v>
      </c>
      <c r="B100" s="55" t="inlineStr">
        <is>
          <t>Journal</t>
        </is>
      </c>
      <c r="C100" s="55" t="inlineStr">
        <is>
          <t>ACT75387</t>
        </is>
      </c>
      <c r="D100" s="55" t="n"/>
      <c r="E100" s="55" t="inlineStr">
        <is>
          <t>IC_Interco_19723_a</t>
        </is>
      </c>
      <c r="F100" s="55" t="inlineStr">
        <is>
          <t>Intercompany Payment CL004390 ONTOP871521</t>
        </is>
      </c>
      <c r="G100" s="56" t="n">
        <v>0</v>
      </c>
      <c r="H100" s="56" t="n">
        <v>25</v>
      </c>
      <c r="I100" s="55" t="inlineStr">
        <is>
          <t>FY 2023 : Q4 2023 : dic 2023</t>
        </is>
      </c>
      <c r="J100" s="42" t="inlineStr">
        <is>
          <t>120000</t>
        </is>
      </c>
    </row>
    <row r="101" ht="15" customHeight="1" s="43">
      <c r="A101" s="54" t="n">
        <v>45291</v>
      </c>
      <c r="B101" s="55" t="inlineStr">
        <is>
          <t>Journal</t>
        </is>
      </c>
      <c r="C101" s="55" t="inlineStr">
        <is>
          <t>ACT1263925</t>
        </is>
      </c>
      <c r="D101" s="55" t="n"/>
      <c r="E101" s="55" t="inlineStr">
        <is>
          <t>IC_Interco_13265_b</t>
        </is>
      </c>
      <c r="F101" s="55" t="inlineStr">
        <is>
          <t>Intercompany Payment CL004390 ONTOP872173</t>
        </is>
      </c>
      <c r="G101" s="56" t="n">
        <v>2554</v>
      </c>
      <c r="H101" s="56" t="n">
        <v>0</v>
      </c>
      <c r="I101" s="55" t="inlineStr">
        <is>
          <t>FY 2023 : Q4 2023 : dic 2023</t>
        </is>
      </c>
      <c r="J101" s="42" t="inlineStr">
        <is>
          <t>120000</t>
        </is>
      </c>
    </row>
    <row r="102" ht="15" customHeight="1" s="43">
      <c r="A102" s="54" t="n">
        <v>45291</v>
      </c>
      <c r="B102" s="55" t="inlineStr">
        <is>
          <t>Journal</t>
        </is>
      </c>
      <c r="C102" s="55" t="inlineStr">
        <is>
          <t>ACT74274</t>
        </is>
      </c>
      <c r="D102" s="55" t="n"/>
      <c r="E102" s="55" t="inlineStr">
        <is>
          <t>IC_Interco_13265_a</t>
        </is>
      </c>
      <c r="F102" s="55" t="inlineStr">
        <is>
          <t>Intercompany Payment CL004390 ONTOP872173</t>
        </is>
      </c>
      <c r="G102" s="56" t="n">
        <v>0</v>
      </c>
      <c r="H102" s="56" t="n">
        <v>2554</v>
      </c>
      <c r="I102" s="55" t="inlineStr">
        <is>
          <t>FY 2023 : Q4 2023 : dic 2023</t>
        </is>
      </c>
      <c r="J102" s="42" t="inlineStr">
        <is>
          <t>120000</t>
        </is>
      </c>
    </row>
    <row r="103" ht="15" customHeight="1" s="43">
      <c r="A103" s="54" t="n">
        <v>45291</v>
      </c>
      <c r="B103" s="55" t="inlineStr">
        <is>
          <t>Journal</t>
        </is>
      </c>
      <c r="C103" s="55" t="inlineStr">
        <is>
          <t>ACT1263903</t>
        </is>
      </c>
      <c r="D103" s="55" t="n"/>
      <c r="E103" s="55" t="inlineStr">
        <is>
          <t>IC_Interco_13261_b</t>
        </is>
      </c>
      <c r="F103" s="55" t="inlineStr">
        <is>
          <t>Intercompany Payment CL004390 ONTOP872270</t>
        </is>
      </c>
      <c r="G103" s="56" t="n">
        <v>281.5</v>
      </c>
      <c r="H103" s="56" t="n">
        <v>0</v>
      </c>
      <c r="I103" s="55" t="inlineStr">
        <is>
          <t>FY 2023 : Q4 2023 : dic 2023</t>
        </is>
      </c>
      <c r="J103" s="42" t="inlineStr">
        <is>
          <t>120000</t>
        </is>
      </c>
    </row>
    <row r="104" ht="15" customHeight="1" s="43">
      <c r="A104" s="54" t="n">
        <v>45292</v>
      </c>
      <c r="B104" s="55" t="inlineStr">
        <is>
          <t>Journal</t>
        </is>
      </c>
      <c r="C104" s="55" t="inlineStr">
        <is>
          <t>ACC45162</t>
        </is>
      </c>
      <c r="D104" s="55" t="n"/>
      <c r="E104" s="55" t="inlineStr">
        <is>
          <t>IC_Interco_2023_42628_a</t>
        </is>
      </c>
      <c r="F104" s="55" t="inlineStr">
        <is>
          <t>Intercompany Payment  CL004390 ONTOP871520</t>
        </is>
      </c>
      <c r="G104" s="56" t="n">
        <v>0</v>
      </c>
      <c r="H104" s="56" t="n">
        <v>2907.5</v>
      </c>
      <c r="I104" s="55" t="inlineStr">
        <is>
          <t>FY 2024 : Q1 2024 : ene 2024</t>
        </is>
      </c>
      <c r="J104" s="42" t="inlineStr">
        <is>
          <t>120000</t>
        </is>
      </c>
    </row>
    <row r="105" ht="15" customHeight="1" s="43">
      <c r="A105" s="54" t="n">
        <v>45292</v>
      </c>
      <c r="B105" s="55" t="inlineStr">
        <is>
          <t>Journal</t>
        </is>
      </c>
      <c r="C105" s="55" t="inlineStr">
        <is>
          <t>ACC45182</t>
        </is>
      </c>
      <c r="D105" s="55" t="n"/>
      <c r="E105" s="55" t="inlineStr">
        <is>
          <t>IC_Interco_2023_42628_b</t>
        </is>
      </c>
      <c r="F105" s="55" t="inlineStr">
        <is>
          <t>Intercompany Payment  CL004390 ONTOP871520</t>
        </is>
      </c>
      <c r="G105" s="56" t="n">
        <v>2907.5</v>
      </c>
      <c r="H105" s="56" t="n">
        <v>0</v>
      </c>
      <c r="I105" s="55" t="inlineStr">
        <is>
          <t>FY 2024 : Q1 2024 : ene 2024</t>
        </is>
      </c>
      <c r="J105" s="42" t="inlineStr">
        <is>
          <t>120000</t>
        </is>
      </c>
    </row>
    <row r="106" ht="15" customHeight="1" s="43">
      <c r="A106" s="54" t="n">
        <v>45300</v>
      </c>
      <c r="B106" s="55" t="inlineStr">
        <is>
          <t>Journal</t>
        </is>
      </c>
      <c r="C106" s="55" t="inlineStr">
        <is>
          <t>ACT1077343</t>
        </is>
      </c>
      <c r="D106" s="55" t="n"/>
      <c r="E106" s="55" t="inlineStr">
        <is>
          <t>TPV CL004390</t>
        </is>
      </c>
      <c r="F106" s="55" t="inlineStr">
        <is>
          <t>TPV CL004390</t>
        </is>
      </c>
      <c r="G106" s="56" t="n">
        <v>0</v>
      </c>
      <c r="H106" s="56" t="n">
        <v>1796.5</v>
      </c>
      <c r="I106" s="55" t="inlineStr">
        <is>
          <t>FY 2024 : Q1 2024 : ene 2024</t>
        </is>
      </c>
      <c r="J106" s="42" t="inlineStr">
        <is>
          <t>120000</t>
        </is>
      </c>
    </row>
    <row r="107" ht="15" customHeight="1" s="43">
      <c r="A107" s="54" t="n">
        <v>45306</v>
      </c>
      <c r="B107" s="55" t="inlineStr">
        <is>
          <t>Invoice</t>
        </is>
      </c>
      <c r="C107" s="55" t="inlineStr">
        <is>
          <t>ONTOP1040018</t>
        </is>
      </c>
      <c r="D107" s="55" t="inlineStr">
        <is>
          <t>CL001235</t>
        </is>
      </c>
      <c r="E107" s="55" t="inlineStr">
        <is>
          <t>We hire</t>
        </is>
      </c>
      <c r="F107" s="55" t="inlineStr">
        <is>
          <t>We hire</t>
        </is>
      </c>
      <c r="G107" s="56" t="n">
        <v>532.5</v>
      </c>
      <c r="H107" s="56" t="n">
        <v>0</v>
      </c>
      <c r="I107" s="55" t="inlineStr">
        <is>
          <t>FY 2024 : Q1 2024 : ene 2024</t>
        </is>
      </c>
      <c r="J107" s="42" t="inlineStr">
        <is>
          <t>120000</t>
        </is>
      </c>
    </row>
    <row r="108" ht="15" customHeight="1" s="43">
      <c r="A108" s="54" t="n">
        <v>45306</v>
      </c>
      <c r="B108" s="55" t="inlineStr">
        <is>
          <t>Invoice</t>
        </is>
      </c>
      <c r="C108" s="55" t="inlineStr">
        <is>
          <t>ONTOP1007779</t>
        </is>
      </c>
      <c r="D108" s="55" t="inlineStr">
        <is>
          <t>CL001235</t>
        </is>
      </c>
      <c r="E108" s="55" t="inlineStr">
        <is>
          <t>You hire</t>
        </is>
      </c>
      <c r="F108" s="55" t="inlineStr">
        <is>
          <t>You hire</t>
        </is>
      </c>
      <c r="G108" s="56" t="n">
        <v>252.5</v>
      </c>
      <c r="H108" s="56" t="n">
        <v>0</v>
      </c>
      <c r="I108" s="55" t="inlineStr">
        <is>
          <t>FY 2024 : Q1 2024 : ene 2024</t>
        </is>
      </c>
      <c r="J108" s="42" t="inlineStr">
        <is>
          <t>120000</t>
        </is>
      </c>
    </row>
    <row r="109" ht="15" customHeight="1" s="43">
      <c r="A109" s="54" t="n">
        <v>45306</v>
      </c>
      <c r="B109" s="55" t="inlineStr">
        <is>
          <t>Invoice</t>
        </is>
      </c>
      <c r="C109" s="55" t="inlineStr">
        <is>
          <t>ONTOP1006056</t>
        </is>
      </c>
      <c r="D109" s="55" t="inlineStr">
        <is>
          <t>CL001235</t>
        </is>
      </c>
      <c r="E109" s="55" t="inlineStr">
        <is>
          <t>You hire</t>
        </is>
      </c>
      <c r="F109" s="55" t="inlineStr">
        <is>
          <t>You hire</t>
        </is>
      </c>
      <c r="G109" s="56" t="n">
        <v>2974.16</v>
      </c>
      <c r="H109" s="56" t="n">
        <v>0</v>
      </c>
      <c r="I109" s="55" t="inlineStr">
        <is>
          <t>FY 2024 : Q1 2024 : ene 2024</t>
        </is>
      </c>
      <c r="J109" s="42" t="inlineStr">
        <is>
          <t>120000</t>
        </is>
      </c>
    </row>
    <row r="110" ht="15" customHeight="1" s="43">
      <c r="A110" s="54" t="n">
        <v>45306</v>
      </c>
      <c r="B110" s="55" t="inlineStr">
        <is>
          <t>Invoice</t>
        </is>
      </c>
      <c r="C110" s="55" t="inlineStr">
        <is>
          <t>ONTOP1038422</t>
        </is>
      </c>
      <c r="D110" s="55" t="inlineStr">
        <is>
          <t>CL001235</t>
        </is>
      </c>
      <c r="E110" s="55" t="inlineStr">
        <is>
          <t>You hire</t>
        </is>
      </c>
      <c r="F110" s="55" t="inlineStr">
        <is>
          <t>You hire</t>
        </is>
      </c>
      <c r="G110" s="56" t="n">
        <v>485.13</v>
      </c>
      <c r="H110" s="56" t="n">
        <v>0</v>
      </c>
      <c r="I110" s="55" t="inlineStr">
        <is>
          <t>FY 2024 : Q1 2024 : ene 2024</t>
        </is>
      </c>
      <c r="J110" s="42" t="inlineStr">
        <is>
          <t>120000</t>
        </is>
      </c>
    </row>
    <row r="111" ht="15" customHeight="1" s="43">
      <c r="A111" s="54" t="n">
        <v>45306</v>
      </c>
      <c r="B111" s="55" t="inlineStr">
        <is>
          <t>Invoice</t>
        </is>
      </c>
      <c r="C111" s="55" t="inlineStr">
        <is>
          <t>ONTOP1039446</t>
        </is>
      </c>
      <c r="D111" s="55" t="inlineStr">
        <is>
          <t>CL001235</t>
        </is>
      </c>
      <c r="E111" s="55" t="inlineStr">
        <is>
          <t>We hire</t>
        </is>
      </c>
      <c r="F111" s="55" t="inlineStr">
        <is>
          <t>We hire</t>
        </is>
      </c>
      <c r="G111" s="56" t="n">
        <v>561.5</v>
      </c>
      <c r="H111" s="56" t="n">
        <v>0</v>
      </c>
      <c r="I111" s="55" t="inlineStr">
        <is>
          <t>FY 2024 : Q1 2024 : ene 2024</t>
        </is>
      </c>
      <c r="J111" s="42" t="inlineStr">
        <is>
          <t>120000</t>
        </is>
      </c>
    </row>
    <row r="112" ht="15" customHeight="1" s="43">
      <c r="A112" s="54" t="n">
        <v>45306</v>
      </c>
      <c r="B112" s="55" t="inlineStr">
        <is>
          <t>Invoice</t>
        </is>
      </c>
      <c r="C112" s="55" t="inlineStr">
        <is>
          <t>ONTOP1039436</t>
        </is>
      </c>
      <c r="D112" s="55" t="inlineStr">
        <is>
          <t>CL001235</t>
        </is>
      </c>
      <c r="E112" s="55" t="inlineStr">
        <is>
          <t>We hire</t>
        </is>
      </c>
      <c r="F112" s="55" t="inlineStr">
        <is>
          <t>We hire</t>
        </is>
      </c>
      <c r="G112" s="56" t="n">
        <v>1094</v>
      </c>
      <c r="H112" s="56" t="n">
        <v>0</v>
      </c>
      <c r="I112" s="55" t="inlineStr">
        <is>
          <t>FY 2024 : Q1 2024 : ene 2024</t>
        </is>
      </c>
      <c r="J112" s="42" t="inlineStr">
        <is>
          <t>120000</t>
        </is>
      </c>
    </row>
    <row r="113" ht="15" customHeight="1" s="43">
      <c r="A113" s="54" t="n">
        <v>45306</v>
      </c>
      <c r="B113" s="55" t="inlineStr">
        <is>
          <t>Invoice</t>
        </is>
      </c>
      <c r="C113" s="55" t="inlineStr">
        <is>
          <t>ONTOP1039594</t>
        </is>
      </c>
      <c r="D113" s="55" t="inlineStr">
        <is>
          <t>CL001235</t>
        </is>
      </c>
      <c r="E113" s="55" t="inlineStr">
        <is>
          <t>You hire</t>
        </is>
      </c>
      <c r="F113" s="55" t="inlineStr">
        <is>
          <t>You hire</t>
        </is>
      </c>
      <c r="G113" s="56" t="n">
        <v>505</v>
      </c>
      <c r="H113" s="56" t="n">
        <v>0</v>
      </c>
      <c r="I113" s="55" t="inlineStr">
        <is>
          <t>FY 2024 : Q1 2024 : ene 2024</t>
        </is>
      </c>
      <c r="J113" s="42" t="inlineStr">
        <is>
          <t>120000</t>
        </is>
      </c>
    </row>
    <row r="114" ht="15" customHeight="1" s="43">
      <c r="A114" s="54" t="n">
        <v>45307</v>
      </c>
      <c r="B114" s="55" t="inlineStr">
        <is>
          <t>Journal</t>
        </is>
      </c>
      <c r="C114" s="55" t="inlineStr">
        <is>
          <t>ACT1077571</t>
        </is>
      </c>
      <c r="D114" s="55" t="n"/>
      <c r="E114" s="55" t="inlineStr">
        <is>
          <t>TPV CL004390</t>
        </is>
      </c>
      <c r="F114" s="55" t="inlineStr">
        <is>
          <t>TPV CL004390</t>
        </is>
      </c>
      <c r="G114" s="56" t="n">
        <v>0</v>
      </c>
      <c r="H114" s="56" t="n">
        <v>3226.66</v>
      </c>
      <c r="I114" s="55" t="inlineStr">
        <is>
          <t>FY 2024 : Q1 2024 : ene 2024</t>
        </is>
      </c>
      <c r="J114" s="42" t="inlineStr">
        <is>
          <t>120000</t>
        </is>
      </c>
    </row>
    <row r="115" ht="15" customHeight="1" s="43">
      <c r="A115" s="54" t="n">
        <v>45307</v>
      </c>
      <c r="B115" s="55" t="inlineStr">
        <is>
          <t>Invoice</t>
        </is>
      </c>
      <c r="C115" s="55" t="inlineStr">
        <is>
          <t>FTE001086</t>
        </is>
      </c>
      <c r="D115" s="55" t="inlineStr">
        <is>
          <t>CL001235</t>
        </is>
      </c>
      <c r="E115" s="55" t="inlineStr">
        <is>
          <t>FTE001086</t>
        </is>
      </c>
      <c r="F115" s="55" t="inlineStr">
        <is>
          <t>FTE001086</t>
        </is>
      </c>
      <c r="G115" s="56" t="n">
        <v>1817.41</v>
      </c>
      <c r="H115" s="56" t="n">
        <v>0</v>
      </c>
      <c r="I115" s="55" t="inlineStr">
        <is>
          <t>FY 2024 : Q1 2024 : ene 2024</t>
        </is>
      </c>
      <c r="J115" s="42" t="inlineStr">
        <is>
          <t>120000</t>
        </is>
      </c>
    </row>
    <row r="116" ht="15" customHeight="1" s="43">
      <c r="A116" s="54" t="n">
        <v>45307</v>
      </c>
      <c r="B116" s="55" t="inlineStr">
        <is>
          <t>Invoice</t>
        </is>
      </c>
      <c r="C116" s="55" t="inlineStr">
        <is>
          <t>FTE001099</t>
        </is>
      </c>
      <c r="D116" s="55" t="inlineStr">
        <is>
          <t>CL001235</t>
        </is>
      </c>
      <c r="E116" s="55" t="inlineStr">
        <is>
          <t>FTE001099</t>
        </is>
      </c>
      <c r="F116" s="55" t="inlineStr">
        <is>
          <t>FTE001099</t>
        </is>
      </c>
      <c r="G116" s="56" t="n">
        <v>1817.41</v>
      </c>
      <c r="H116" s="56" t="n">
        <v>0</v>
      </c>
      <c r="I116" s="55" t="inlineStr">
        <is>
          <t>FY 2024 : Q1 2024 : ene 2024</t>
        </is>
      </c>
      <c r="J116" s="42" t="inlineStr">
        <is>
          <t>120000</t>
        </is>
      </c>
    </row>
    <row r="117" ht="15" customHeight="1" s="43">
      <c r="A117" s="54" t="n">
        <v>45308</v>
      </c>
      <c r="B117" s="55" t="inlineStr">
        <is>
          <t>Credit Memo</t>
        </is>
      </c>
      <c r="C117" s="55" t="inlineStr">
        <is>
          <t>OO45</t>
        </is>
      </c>
      <c r="D117" s="55" t="inlineStr">
        <is>
          <t>CL001235</t>
        </is>
      </c>
      <c r="E117" s="55" t="inlineStr">
        <is>
          <t>CTE000048</t>
        </is>
      </c>
      <c r="F117" s="55" t="inlineStr">
        <is>
          <t>CTE000048</t>
        </is>
      </c>
      <c r="G117" s="56" t="n">
        <v>0</v>
      </c>
      <c r="H117" s="56" t="n">
        <v>1817.41</v>
      </c>
      <c r="I117" s="55" t="inlineStr">
        <is>
          <t>FY 2024 : Q1 2024 : ene 2024</t>
        </is>
      </c>
      <c r="J117" s="42" t="inlineStr">
        <is>
          <t>120000</t>
        </is>
      </c>
    </row>
    <row r="118" ht="15" customHeight="1" s="43">
      <c r="A118" s="54" t="n">
        <v>45310</v>
      </c>
      <c r="B118" s="55" t="inlineStr">
        <is>
          <t>Journal</t>
        </is>
      </c>
      <c r="C118" s="55" t="inlineStr">
        <is>
          <t>ACT1076662</t>
        </is>
      </c>
      <c r="D118" s="55" t="n"/>
      <c r="E118" s="55" t="inlineStr">
        <is>
          <t>TPV CL004390</t>
        </is>
      </c>
      <c r="F118" s="55" t="inlineStr">
        <is>
          <t>TPV CL004390</t>
        </is>
      </c>
      <c r="G118" s="56" t="n">
        <v>0</v>
      </c>
      <c r="H118" s="56" t="n">
        <v>485.12</v>
      </c>
      <c r="I118" s="55" t="inlineStr">
        <is>
          <t>FY 2024 : Q1 2024 : ene 2024</t>
        </is>
      </c>
      <c r="J118" s="42" t="inlineStr">
        <is>
          <t>120000</t>
        </is>
      </c>
    </row>
    <row r="119" ht="15" customHeight="1" s="43">
      <c r="A119" s="54" t="n">
        <v>45313</v>
      </c>
      <c r="B119" s="55" t="inlineStr">
        <is>
          <t>Journal</t>
        </is>
      </c>
      <c r="C119" s="55" t="inlineStr">
        <is>
          <t>ACT1076729</t>
        </is>
      </c>
      <c r="D119" s="55" t="n"/>
      <c r="E119" s="55" t="inlineStr">
        <is>
          <t>TPV CL004390</t>
        </is>
      </c>
      <c r="F119" s="55" t="inlineStr">
        <is>
          <t>TPV CL004390</t>
        </is>
      </c>
      <c r="G119" s="56" t="n">
        <v>0</v>
      </c>
      <c r="H119" s="56" t="n">
        <v>1655.5</v>
      </c>
      <c r="I119" s="55" t="inlineStr">
        <is>
          <t>FY 2024 : Q1 2024 : ene 2024</t>
        </is>
      </c>
      <c r="J119" s="42" t="inlineStr">
        <is>
          <t>120000</t>
        </is>
      </c>
    </row>
    <row r="120" ht="15" customHeight="1" s="43">
      <c r="A120" s="54" t="n">
        <v>45322</v>
      </c>
      <c r="B120" s="55" t="inlineStr">
        <is>
          <t>Journal</t>
        </is>
      </c>
      <c r="C120" s="55" t="inlineStr">
        <is>
          <t>ACT1128908</t>
        </is>
      </c>
      <c r="D120" s="55" t="n"/>
      <c r="E120" s="55" t="inlineStr">
        <is>
          <t>TPV CL004390</t>
        </is>
      </c>
      <c r="F120" s="55" t="inlineStr">
        <is>
          <t>TPV CL004390</t>
        </is>
      </c>
      <c r="G120" s="56" t="n">
        <v>0</v>
      </c>
      <c r="H120" s="56" t="n">
        <v>6057.66</v>
      </c>
      <c r="I120" s="55" t="inlineStr">
        <is>
          <t>FY 2024 : Q1 2024 : ene 2024</t>
        </is>
      </c>
      <c r="J120" s="42" t="inlineStr">
        <is>
          <t>120000</t>
        </is>
      </c>
    </row>
    <row r="121" ht="15" customHeight="1" s="43">
      <c r="A121" s="54" t="n">
        <v>45322</v>
      </c>
      <c r="B121" s="55" t="inlineStr">
        <is>
          <t>Invoice</t>
        </is>
      </c>
      <c r="C121" s="55" t="inlineStr">
        <is>
          <t>ONTOP1042632</t>
        </is>
      </c>
      <c r="D121" s="55" t="inlineStr">
        <is>
          <t>CL001235</t>
        </is>
      </c>
      <c r="E121" s="55" t="inlineStr">
        <is>
          <t>We hire</t>
        </is>
      </c>
      <c r="F121" s="55" t="inlineStr">
        <is>
          <t>We hire</t>
        </is>
      </c>
      <c r="G121" s="56" t="n">
        <v>1065</v>
      </c>
      <c r="H121" s="56" t="n">
        <v>0</v>
      </c>
      <c r="I121" s="55" t="inlineStr">
        <is>
          <t>FY 2024 : Q1 2024 : ene 2024</t>
        </is>
      </c>
      <c r="J121" s="42" t="inlineStr">
        <is>
          <t>120000</t>
        </is>
      </c>
    </row>
    <row r="122" ht="15" customHeight="1" s="43">
      <c r="A122" s="54" t="n">
        <v>45322</v>
      </c>
      <c r="B122" s="55" t="inlineStr">
        <is>
          <t>Invoice</t>
        </is>
      </c>
      <c r="C122" s="55" t="inlineStr">
        <is>
          <t>ONTOP1006071</t>
        </is>
      </c>
      <c r="D122" s="55" t="inlineStr">
        <is>
          <t>CL001235</t>
        </is>
      </c>
      <c r="E122" s="55" t="inlineStr">
        <is>
          <t>You hire</t>
        </is>
      </c>
      <c r="F122" s="55" t="inlineStr">
        <is>
          <t>You hire</t>
        </is>
      </c>
      <c r="G122" s="56" t="n">
        <v>2945.16</v>
      </c>
      <c r="H122" s="56" t="n">
        <v>0</v>
      </c>
      <c r="I122" s="55" t="inlineStr">
        <is>
          <t>FY 2024 : Q1 2024 : ene 2024</t>
        </is>
      </c>
      <c r="J122" s="42" t="inlineStr">
        <is>
          <t>120000</t>
        </is>
      </c>
    </row>
    <row r="123" ht="15" customHeight="1" s="43">
      <c r="A123" s="54" t="n">
        <v>45322</v>
      </c>
      <c r="B123" s="55" t="inlineStr">
        <is>
          <t>Journal</t>
        </is>
      </c>
      <c r="C123" s="55" t="inlineStr">
        <is>
          <t>OH677</t>
        </is>
      </c>
      <c r="D123" s="55" t="n"/>
      <c r="E123" s="55" t="inlineStr">
        <is>
          <t>IC_Interco_Jan2024_00670_b</t>
        </is>
      </c>
      <c r="F123" s="55" t="inlineStr">
        <is>
          <t>Intercompany Payment  CL004390 ONTOP1039436</t>
        </is>
      </c>
      <c r="G123" s="56" t="n">
        <v>1094</v>
      </c>
      <c r="H123" s="56" t="n">
        <v>0</v>
      </c>
      <c r="I123" s="55" t="inlineStr">
        <is>
          <t>FY 2024 : Q1 2024 : ene 2024</t>
        </is>
      </c>
      <c r="J123" s="42" t="inlineStr">
        <is>
          <t>120000</t>
        </is>
      </c>
    </row>
    <row r="124" ht="15" customHeight="1" s="43">
      <c r="A124" s="54" t="n">
        <v>45322</v>
      </c>
      <c r="B124" s="55" t="inlineStr">
        <is>
          <t>Journal</t>
        </is>
      </c>
      <c r="C124" s="55" t="inlineStr">
        <is>
          <t>OI670</t>
        </is>
      </c>
      <c r="D124" s="55" t="n"/>
      <c r="E124" s="55" t="inlineStr">
        <is>
          <t>IC_Interco_Jan2024_00670_a</t>
        </is>
      </c>
      <c r="F124" s="55" t="inlineStr">
        <is>
          <t>Intercompany Payment  CL004390 ONTOP1039436</t>
        </is>
      </c>
      <c r="G124" s="56" t="n">
        <v>0</v>
      </c>
      <c r="H124" s="56" t="n">
        <v>1094</v>
      </c>
      <c r="I124" s="55" t="inlineStr">
        <is>
          <t>FY 2024 : Q1 2024 : ene 2024</t>
        </is>
      </c>
      <c r="J124" s="42" t="inlineStr">
        <is>
          <t>120000</t>
        </is>
      </c>
    </row>
    <row r="125" ht="15" customHeight="1" s="43">
      <c r="A125" s="54" t="n">
        <v>45322</v>
      </c>
      <c r="B125" s="55" t="inlineStr">
        <is>
          <t>Journal</t>
        </is>
      </c>
      <c r="C125" s="55" t="inlineStr">
        <is>
          <t>OH678</t>
        </is>
      </c>
      <c r="D125" s="55" t="n"/>
      <c r="E125" s="55" t="inlineStr">
        <is>
          <t>IC_Interco_Jan2024_00671_b</t>
        </is>
      </c>
      <c r="F125" s="55" t="inlineStr">
        <is>
          <t>Intercompany Payment  CL004390 ONTOP1039446</t>
        </is>
      </c>
      <c r="G125" s="56" t="n">
        <v>561.5</v>
      </c>
      <c r="H125" s="56" t="n">
        <v>0</v>
      </c>
      <c r="I125" s="55" t="inlineStr">
        <is>
          <t>FY 2024 : Q1 2024 : ene 2024</t>
        </is>
      </c>
      <c r="J125" s="42" t="inlineStr">
        <is>
          <t>120000</t>
        </is>
      </c>
    </row>
    <row r="126" ht="15" customHeight="1" s="43">
      <c r="A126" s="54" t="n">
        <v>45322</v>
      </c>
      <c r="B126" s="55" t="inlineStr">
        <is>
          <t>Invoice</t>
        </is>
      </c>
      <c r="C126" s="55" t="inlineStr">
        <is>
          <t>ONTOP1042638</t>
        </is>
      </c>
      <c r="D126" s="55" t="inlineStr">
        <is>
          <t>CL001235</t>
        </is>
      </c>
      <c r="E126" s="55" t="inlineStr">
        <is>
          <t>You hire</t>
        </is>
      </c>
      <c r="F126" s="55" t="inlineStr">
        <is>
          <t>You hire</t>
        </is>
      </c>
      <c r="G126" s="56" t="n">
        <v>1010</v>
      </c>
      <c r="H126" s="56" t="n">
        <v>0</v>
      </c>
      <c r="I126" s="55" t="inlineStr">
        <is>
          <t>FY 2024 : Q1 2024 : ene 2024</t>
        </is>
      </c>
      <c r="J126" s="42" t="inlineStr">
        <is>
          <t>120000</t>
        </is>
      </c>
    </row>
    <row r="127" ht="15" customHeight="1" s="43">
      <c r="A127" s="54" t="n">
        <v>45322</v>
      </c>
      <c r="B127" s="55" t="inlineStr">
        <is>
          <t>Journal</t>
        </is>
      </c>
      <c r="C127" s="55" t="inlineStr">
        <is>
          <t>ACT105289</t>
        </is>
      </c>
      <c r="D127" s="55" t="n"/>
      <c r="E127" s="55" t="inlineStr">
        <is>
          <t>Ajuste_AR_IC Operations_Jan24</t>
        </is>
      </c>
      <c r="F127" s="55" t="inlineStr">
        <is>
          <t>Ajuste_AR_IC Operations_Jan24</t>
        </is>
      </c>
      <c r="G127" s="56" t="n">
        <v>2939</v>
      </c>
      <c r="H127" s="56" t="n">
        <v>0</v>
      </c>
      <c r="I127" s="55" t="inlineStr">
        <is>
          <t>FY 2024 : Q1 2024 : ene 2024</t>
        </is>
      </c>
      <c r="J127" s="42" t="inlineStr">
        <is>
          <t>120000</t>
        </is>
      </c>
    </row>
    <row r="128" ht="15" customHeight="1" s="43">
      <c r="A128" s="54" t="n">
        <v>45322</v>
      </c>
      <c r="B128" s="55" t="inlineStr">
        <is>
          <t>Journal</t>
        </is>
      </c>
      <c r="C128" s="55" t="inlineStr">
        <is>
          <t>ACT1450615</t>
        </is>
      </c>
      <c r="D128" s="55" t="n"/>
      <c r="E128" s="55" t="inlineStr">
        <is>
          <t>Ajuste_AR_IC Operations_Holdings_Jan24</t>
        </is>
      </c>
      <c r="F128" s="55" t="inlineStr">
        <is>
          <t>Ajuste_AR_IC Operations_Holdings_Jan24</t>
        </is>
      </c>
      <c r="G128" s="56" t="n">
        <v>0</v>
      </c>
      <c r="H128" s="56" t="n">
        <v>2939</v>
      </c>
      <c r="I128" s="55" t="inlineStr">
        <is>
          <t>FY 2024 : Q1 2024 : ene 2024</t>
        </is>
      </c>
      <c r="J128" s="42" t="inlineStr">
        <is>
          <t>120000</t>
        </is>
      </c>
    </row>
    <row r="129" ht="15" customHeight="1" s="43">
      <c r="A129" s="54" t="n">
        <v>45322</v>
      </c>
      <c r="B129" s="55" t="inlineStr">
        <is>
          <t>Journal</t>
        </is>
      </c>
      <c r="C129" s="55" t="inlineStr">
        <is>
          <t>ACT1616</t>
        </is>
      </c>
      <c r="D129" s="55" t="n"/>
      <c r="E129" s="55" t="inlineStr">
        <is>
          <t>Ajuste_AR_Operations_Jan24</t>
        </is>
      </c>
      <c r="F129" s="55" t="inlineStr">
        <is>
          <t>Ajuste_AR_Operations_Jan24</t>
        </is>
      </c>
      <c r="G129" s="56" t="n">
        <v>0</v>
      </c>
      <c r="H129" s="56" t="n">
        <v>1817.41</v>
      </c>
      <c r="I129" s="55" t="inlineStr">
        <is>
          <t>FY 2024 : Q1 2024 : ene 2024</t>
        </is>
      </c>
      <c r="J129" s="42" t="inlineStr">
        <is>
          <t>120000</t>
        </is>
      </c>
    </row>
    <row r="130" ht="15" customHeight="1" s="43">
      <c r="A130" s="54" t="n">
        <v>45322</v>
      </c>
      <c r="B130" s="55" t="inlineStr">
        <is>
          <t>Journal</t>
        </is>
      </c>
      <c r="C130" s="55" t="inlineStr">
        <is>
          <t>ACT1450603</t>
        </is>
      </c>
      <c r="D130" s="55" t="n"/>
      <c r="E130" s="55" t="inlineStr">
        <is>
          <t>Ajuste_AR_Operations_Holdings_Jan24</t>
        </is>
      </c>
      <c r="F130" s="55" t="inlineStr">
        <is>
          <t>Ajuste_AR_Operations_Holdings_Jan24</t>
        </is>
      </c>
      <c r="G130" s="56" t="n">
        <v>1817.41</v>
      </c>
      <c r="H130" s="56" t="n">
        <v>0</v>
      </c>
      <c r="I130" s="55" t="inlineStr">
        <is>
          <t>FY 2024 : Q1 2024 : ene 2024</t>
        </is>
      </c>
      <c r="J130" s="42" t="inlineStr">
        <is>
          <t>120000</t>
        </is>
      </c>
    </row>
    <row r="131" ht="15" customHeight="1" s="43">
      <c r="A131" s="54" t="n">
        <v>45322</v>
      </c>
      <c r="B131" s="55" t="inlineStr">
        <is>
          <t>Journal</t>
        </is>
      </c>
      <c r="C131" s="55" t="inlineStr">
        <is>
          <t>OH8013</t>
        </is>
      </c>
      <c r="D131" s="55" t="n"/>
      <c r="E131" s="55" t="inlineStr">
        <is>
          <t>IC_Inter_adj_0226_b</t>
        </is>
      </c>
      <c r="F131" s="55" t="inlineStr">
        <is>
          <t>Intercompany IC-Holding</t>
        </is>
      </c>
      <c r="G131" s="56" t="n">
        <v>31.5</v>
      </c>
      <c r="H131" s="56" t="n">
        <v>0</v>
      </c>
      <c r="I131" s="55" t="inlineStr">
        <is>
          <t>FY 2024 : Q1 2024 : ene 2024</t>
        </is>
      </c>
      <c r="J131" s="42" t="inlineStr">
        <is>
          <t>120000</t>
        </is>
      </c>
    </row>
    <row r="132" ht="15" customHeight="1" s="43">
      <c r="A132" s="54" t="n">
        <v>45322</v>
      </c>
      <c r="B132" s="55" t="inlineStr">
        <is>
          <t>Journal</t>
        </is>
      </c>
      <c r="C132" s="55" t="inlineStr">
        <is>
          <t>OI671</t>
        </is>
      </c>
      <c r="D132" s="55" t="n"/>
      <c r="E132" s="55" t="inlineStr">
        <is>
          <t>IC_Interco_Jan2024_00671_a</t>
        </is>
      </c>
      <c r="F132" s="55" t="inlineStr">
        <is>
          <t>Intercompany Payment  CL004390 ONTOP1039446</t>
        </is>
      </c>
      <c r="G132" s="56" t="n">
        <v>0</v>
      </c>
      <c r="H132" s="56" t="n">
        <v>561.5</v>
      </c>
      <c r="I132" s="55" t="inlineStr">
        <is>
          <t>FY 2024 : Q1 2024 : ene 2024</t>
        </is>
      </c>
      <c r="J132" s="42" t="inlineStr">
        <is>
          <t>120000</t>
        </is>
      </c>
    </row>
    <row r="133" ht="15" customHeight="1" s="43">
      <c r="A133" s="54" t="n">
        <v>45322</v>
      </c>
      <c r="B133" s="55" t="inlineStr">
        <is>
          <t>Journal</t>
        </is>
      </c>
      <c r="C133" s="55" t="inlineStr">
        <is>
          <t>OI683</t>
        </is>
      </c>
      <c r="D133" s="55" t="n"/>
      <c r="E133" s="55" t="inlineStr">
        <is>
          <t>IC_Interco_Jan2024_00683_a</t>
        </is>
      </c>
      <c r="F133" s="55" t="inlineStr">
        <is>
          <t>Intercompany Payment  CL004390 ONTOP1040018</t>
        </is>
      </c>
      <c r="G133" s="56" t="n">
        <v>0</v>
      </c>
      <c r="H133" s="56" t="n">
        <v>532.5</v>
      </c>
      <c r="I133" s="55" t="inlineStr">
        <is>
          <t>FY 2024 : Q1 2024 : ene 2024</t>
        </is>
      </c>
      <c r="J133" s="42" t="inlineStr">
        <is>
          <t>120000</t>
        </is>
      </c>
    </row>
    <row r="134" ht="15" customHeight="1" s="43">
      <c r="A134" s="54" t="n">
        <v>45322</v>
      </c>
      <c r="B134" s="55" t="inlineStr">
        <is>
          <t>Journal</t>
        </is>
      </c>
      <c r="C134" s="55" t="inlineStr">
        <is>
          <t>OH690</t>
        </is>
      </c>
      <c r="D134" s="55" t="n"/>
      <c r="E134" s="55" t="inlineStr">
        <is>
          <t>IC_Interco_Jan2024_00683_b</t>
        </is>
      </c>
      <c r="F134" s="55" t="inlineStr">
        <is>
          <t>Intercompany Payment  CL004390 ONTOP1040018</t>
        </is>
      </c>
      <c r="G134" s="56" t="n">
        <v>532.5</v>
      </c>
      <c r="H134" s="56" t="n">
        <v>0</v>
      </c>
      <c r="I134" s="55" t="inlineStr">
        <is>
          <t>FY 2024 : Q1 2024 : ene 2024</t>
        </is>
      </c>
      <c r="J134" s="42" t="inlineStr">
        <is>
          <t>120000</t>
        </is>
      </c>
    </row>
    <row r="135" ht="15" customHeight="1" s="43">
      <c r="A135" s="54" t="n">
        <v>45322</v>
      </c>
      <c r="B135" s="55" t="inlineStr">
        <is>
          <t>Journal</t>
        </is>
      </c>
      <c r="C135" s="55" t="inlineStr">
        <is>
          <t>OI2452</t>
        </is>
      </c>
      <c r="D135" s="55" t="n"/>
      <c r="E135" s="55" t="inlineStr">
        <is>
          <t>IC_Interco_Jan2024_02452_a</t>
        </is>
      </c>
      <c r="F135" s="55" t="inlineStr">
        <is>
          <t>Intercompany Payment  CL004390 ONTOP1042632</t>
        </is>
      </c>
      <c r="G135" s="56" t="n">
        <v>0</v>
      </c>
      <c r="H135" s="56" t="n">
        <v>1065</v>
      </c>
      <c r="I135" s="55" t="inlineStr">
        <is>
          <t>FY 2024 : Q1 2024 : ene 2024</t>
        </is>
      </c>
      <c r="J135" s="42" t="inlineStr">
        <is>
          <t>120000</t>
        </is>
      </c>
    </row>
    <row r="136" ht="15" customHeight="1" s="43">
      <c r="A136" s="54" t="n">
        <v>45322</v>
      </c>
      <c r="B136" s="55" t="inlineStr">
        <is>
          <t>Journal</t>
        </is>
      </c>
      <c r="C136" s="55" t="inlineStr">
        <is>
          <t>OH2459</t>
        </is>
      </c>
      <c r="D136" s="55" t="n"/>
      <c r="E136" s="55" t="inlineStr">
        <is>
          <t>IC_Interco_Jan2024_02452_b</t>
        </is>
      </c>
      <c r="F136" s="55" t="inlineStr">
        <is>
          <t>Intercompany Payment  CL004390 ONTOP1042632</t>
        </is>
      </c>
      <c r="G136" s="56" t="n">
        <v>1065</v>
      </c>
      <c r="H136" s="56" t="n">
        <v>0</v>
      </c>
      <c r="I136" s="55" t="inlineStr">
        <is>
          <t>FY 2024 : Q1 2024 : ene 2024</t>
        </is>
      </c>
      <c r="J136" s="42" t="inlineStr">
        <is>
          <t>120000</t>
        </is>
      </c>
    </row>
    <row r="137" ht="15" customHeight="1" s="43">
      <c r="A137" s="54" t="n">
        <v>45322</v>
      </c>
      <c r="B137" s="55" t="inlineStr">
        <is>
          <t>Journal</t>
        </is>
      </c>
      <c r="C137" s="55" t="inlineStr">
        <is>
          <t>OI2933</t>
        </is>
      </c>
      <c r="D137" s="55" t="n"/>
      <c r="E137" s="55" t="inlineStr">
        <is>
          <t>IC_Inter_adj_0226_a</t>
        </is>
      </c>
      <c r="F137" s="55" t="inlineStr">
        <is>
          <t>Intercompany IC-Holding</t>
        </is>
      </c>
      <c r="G137" s="56" t="n">
        <v>0</v>
      </c>
      <c r="H137" s="56" t="n">
        <v>31.5</v>
      </c>
      <c r="I137" s="55" t="inlineStr">
        <is>
          <t>FY 2024 : Q1 2024 : ene 2024</t>
        </is>
      </c>
      <c r="J137" s="42" t="inlineStr">
        <is>
          <t>120000</t>
        </is>
      </c>
    </row>
    <row r="138" ht="15" customHeight="1" s="43">
      <c r="A138" s="54" t="n">
        <v>45337</v>
      </c>
      <c r="B138" s="55" t="inlineStr">
        <is>
          <t>Invoice</t>
        </is>
      </c>
      <c r="C138" s="55" t="inlineStr">
        <is>
          <t>ONTOP1028456</t>
        </is>
      </c>
      <c r="D138" s="55" t="inlineStr">
        <is>
          <t>CL001235</t>
        </is>
      </c>
      <c r="E138" s="55" t="inlineStr">
        <is>
          <t>You hire</t>
        </is>
      </c>
      <c r="F138" s="55" t="inlineStr">
        <is>
          <t>You hire</t>
        </is>
      </c>
      <c r="G138" s="56" t="n">
        <v>2974.16</v>
      </c>
      <c r="H138" s="56" t="n">
        <v>0</v>
      </c>
      <c r="I138" s="55" t="inlineStr">
        <is>
          <t>FY 2024 : Q1 2024 : feb 2024</t>
        </is>
      </c>
      <c r="J138" s="42" t="inlineStr">
        <is>
          <t>120000</t>
        </is>
      </c>
    </row>
    <row r="139" ht="15" customHeight="1" s="43">
      <c r="A139" s="54" t="n">
        <v>45337</v>
      </c>
      <c r="B139" s="55" t="inlineStr">
        <is>
          <t>Invoice</t>
        </is>
      </c>
      <c r="C139" s="55" t="inlineStr">
        <is>
          <t>ONTOP1040055</t>
        </is>
      </c>
      <c r="D139" s="55" t="inlineStr">
        <is>
          <t>CL001235</t>
        </is>
      </c>
      <c r="E139" s="55" t="inlineStr">
        <is>
          <t>You hire</t>
        </is>
      </c>
      <c r="F139" s="55" t="inlineStr">
        <is>
          <t>You hire</t>
        </is>
      </c>
      <c r="G139" s="56" t="n">
        <v>534</v>
      </c>
      <c r="H139" s="56" t="n">
        <v>0</v>
      </c>
      <c r="I139" s="55" t="inlineStr">
        <is>
          <t>FY 2024 : Q1 2024 : feb 2024</t>
        </is>
      </c>
      <c r="J139" s="42" t="inlineStr">
        <is>
          <t>120000</t>
        </is>
      </c>
    </row>
    <row r="140" ht="15" customHeight="1" s="43">
      <c r="A140" s="54" t="n">
        <v>45337</v>
      </c>
      <c r="B140" s="55" t="inlineStr">
        <is>
          <t>Invoice</t>
        </is>
      </c>
      <c r="C140" s="55" t="inlineStr">
        <is>
          <t>ONTOP1058426</t>
        </is>
      </c>
      <c r="D140" s="55" t="inlineStr">
        <is>
          <t>CL001235</t>
        </is>
      </c>
      <c r="E140" s="55" t="inlineStr">
        <is>
          <t>We hire</t>
        </is>
      </c>
      <c r="F140" s="55" t="inlineStr">
        <is>
          <t>We hire</t>
        </is>
      </c>
      <c r="G140" s="56" t="n">
        <v>1094</v>
      </c>
      <c r="H140" s="56" t="n">
        <v>0</v>
      </c>
      <c r="I140" s="55" t="inlineStr">
        <is>
          <t>FY 2024 : Q1 2024 : feb 2024</t>
        </is>
      </c>
      <c r="J140" s="42" t="inlineStr">
        <is>
          <t>120000</t>
        </is>
      </c>
    </row>
    <row r="141" ht="15" customHeight="1" s="43">
      <c r="A141" s="54" t="n">
        <v>45337</v>
      </c>
      <c r="B141" s="55" t="inlineStr">
        <is>
          <t>Invoice</t>
        </is>
      </c>
      <c r="C141" s="55" t="inlineStr">
        <is>
          <t>ONTOP1040056</t>
        </is>
      </c>
      <c r="D141" s="55" t="inlineStr">
        <is>
          <t>CL001235</t>
        </is>
      </c>
      <c r="E141" s="55" t="inlineStr">
        <is>
          <t>We hire</t>
        </is>
      </c>
      <c r="F141" s="55" t="inlineStr">
        <is>
          <t>We hire</t>
        </is>
      </c>
      <c r="G141" s="56" t="n">
        <v>561.5</v>
      </c>
      <c r="H141" s="56" t="n">
        <v>0</v>
      </c>
      <c r="I141" s="55" t="inlineStr">
        <is>
          <t>FY 2024 : Q1 2024 : feb 2024</t>
        </is>
      </c>
      <c r="J141" s="42" t="inlineStr">
        <is>
          <t>120000</t>
        </is>
      </c>
    </row>
    <row r="142" ht="15" customHeight="1" s="43">
      <c r="A142" s="54" t="n">
        <v>45337</v>
      </c>
      <c r="B142" s="55" t="inlineStr">
        <is>
          <t>Invoice</t>
        </is>
      </c>
      <c r="C142" s="55" t="inlineStr">
        <is>
          <t>ONTOP1038420</t>
        </is>
      </c>
      <c r="D142" s="55" t="inlineStr">
        <is>
          <t>CL001235</t>
        </is>
      </c>
      <c r="E142" s="55" t="inlineStr">
        <is>
          <t>You hire</t>
        </is>
      </c>
      <c r="F142" s="55" t="inlineStr">
        <is>
          <t>You hire</t>
        </is>
      </c>
      <c r="G142" s="56" t="n">
        <v>1039</v>
      </c>
      <c r="H142" s="56" t="n">
        <v>0</v>
      </c>
      <c r="I142" s="55" t="inlineStr">
        <is>
          <t>FY 2024 : Q1 2024 : feb 2024</t>
        </is>
      </c>
      <c r="J142" s="42" t="inlineStr">
        <is>
          <t>120000</t>
        </is>
      </c>
    </row>
    <row r="143" ht="15" customHeight="1" s="43">
      <c r="A143" s="54" t="n">
        <v>45338</v>
      </c>
      <c r="B143" s="55" t="inlineStr">
        <is>
          <t>Journal</t>
        </is>
      </c>
      <c r="C143" s="55" t="inlineStr">
        <is>
          <t>OH8740</t>
        </is>
      </c>
      <c r="D143" s="55" t="n"/>
      <c r="E143" s="55" t="inlineStr">
        <is>
          <t>TPV CL004390</t>
        </is>
      </c>
      <c r="F143" s="55" t="inlineStr">
        <is>
          <t>TPV CL004390</t>
        </is>
      </c>
      <c r="G143" s="56" t="n">
        <v>0</v>
      </c>
      <c r="H143" s="56" t="n">
        <v>6202.66</v>
      </c>
      <c r="I143" s="55" t="inlineStr">
        <is>
          <t>FY 2024 : Q1 2024 : feb 2024</t>
        </is>
      </c>
      <c r="J143" s="42" t="inlineStr">
        <is>
          <t>120000</t>
        </is>
      </c>
    </row>
    <row r="144" ht="15" customHeight="1" s="43">
      <c r="A144" s="54" t="n">
        <v>45343</v>
      </c>
      <c r="B144" s="55" t="inlineStr">
        <is>
          <t>Invoice</t>
        </is>
      </c>
      <c r="C144" s="55" t="inlineStr">
        <is>
          <t>FTE001156</t>
        </is>
      </c>
      <c r="D144" s="55" t="inlineStr">
        <is>
          <t>CL001235</t>
        </is>
      </c>
      <c r="E144" s="55" t="inlineStr">
        <is>
          <t>FTE001156</t>
        </is>
      </c>
      <c r="F144" s="55" t="inlineStr">
        <is>
          <t>FTE001156</t>
        </is>
      </c>
      <c r="G144" s="56" t="n">
        <v>1793.13</v>
      </c>
      <c r="H144" s="56" t="n">
        <v>0</v>
      </c>
      <c r="I144" s="55" t="inlineStr">
        <is>
          <t>FY 2024 : Q1 2024 : feb 2024</t>
        </is>
      </c>
      <c r="J144" s="42" t="inlineStr">
        <is>
          <t>120000</t>
        </is>
      </c>
    </row>
    <row r="145" ht="15" customHeight="1" s="43">
      <c r="A145" s="54" t="n">
        <v>45351</v>
      </c>
      <c r="B145" s="55" t="inlineStr">
        <is>
          <t>Invoice</t>
        </is>
      </c>
      <c r="C145" s="55" t="inlineStr">
        <is>
          <t>ONTOP1038421</t>
        </is>
      </c>
      <c r="D145" s="55" t="inlineStr">
        <is>
          <t>CL001235</t>
        </is>
      </c>
      <c r="E145" s="55" t="inlineStr">
        <is>
          <t>ONTOP1038421</t>
        </is>
      </c>
      <c r="F145" s="55" t="inlineStr">
        <is>
          <t>ONTOP1038421</t>
        </is>
      </c>
      <c r="G145" s="56" t="n">
        <v>1010</v>
      </c>
      <c r="H145" s="56" t="n">
        <v>0</v>
      </c>
      <c r="I145" s="55" t="inlineStr">
        <is>
          <t>FY 2024 : Q1 2024 : feb 2024</t>
        </is>
      </c>
      <c r="J145" s="42" t="inlineStr">
        <is>
          <t>120000</t>
        </is>
      </c>
    </row>
    <row r="146" ht="15" customHeight="1" s="43">
      <c r="A146" s="54" t="n">
        <v>45351</v>
      </c>
      <c r="B146" s="55" t="inlineStr">
        <is>
          <t>Invoice</t>
        </is>
      </c>
      <c r="C146" s="55" t="inlineStr">
        <is>
          <t>ONTOP1069362</t>
        </is>
      </c>
      <c r="D146" s="55" t="inlineStr">
        <is>
          <t>CL001235</t>
        </is>
      </c>
      <c r="E146" s="55" t="inlineStr">
        <is>
          <t>ONTOP1069362</t>
        </is>
      </c>
      <c r="F146" s="55" t="inlineStr">
        <is>
          <t>ONTOP1069362</t>
        </is>
      </c>
      <c r="G146" s="56" t="n">
        <v>1065</v>
      </c>
      <c r="H146" s="56" t="n">
        <v>0</v>
      </c>
      <c r="I146" s="55" t="inlineStr">
        <is>
          <t>FY 2024 : Q1 2024 : feb 2024</t>
        </is>
      </c>
      <c r="J146" s="42" t="inlineStr">
        <is>
          <t>120000</t>
        </is>
      </c>
    </row>
    <row r="147" ht="15" customHeight="1" s="43">
      <c r="A147" s="54" t="n">
        <v>45351</v>
      </c>
      <c r="B147" s="55" t="inlineStr">
        <is>
          <t>Invoice</t>
        </is>
      </c>
      <c r="C147" s="55" t="inlineStr">
        <is>
          <t>ONTOP1028457</t>
        </is>
      </c>
      <c r="D147" s="55" t="inlineStr">
        <is>
          <t>CL001235</t>
        </is>
      </c>
      <c r="E147" s="55" t="inlineStr">
        <is>
          <t>ONTOP1028457</t>
        </is>
      </c>
      <c r="F147" s="55" t="inlineStr">
        <is>
          <t>ONTOP1028457</t>
        </is>
      </c>
      <c r="G147" s="56" t="n">
        <v>2945.16</v>
      </c>
      <c r="H147" s="56" t="n">
        <v>0</v>
      </c>
      <c r="I147" s="55" t="inlineStr">
        <is>
          <t>FY 2024 : Q1 2024 : feb 2024</t>
        </is>
      </c>
      <c r="J147" s="42" t="inlineStr">
        <is>
          <t>120000</t>
        </is>
      </c>
    </row>
    <row r="148" ht="15" customHeight="1" s="43">
      <c r="A148" s="54" t="n">
        <v>45351</v>
      </c>
      <c r="B148" s="55" t="inlineStr">
        <is>
          <t>Journal</t>
        </is>
      </c>
      <c r="C148" s="55" t="inlineStr">
        <is>
          <t>ACT1450604</t>
        </is>
      </c>
      <c r="D148" s="55" t="n"/>
      <c r="E148" s="55" t="inlineStr">
        <is>
          <t>Ajuste_AR_Operations_Holdings_Feb24</t>
        </is>
      </c>
      <c r="F148" s="55" t="inlineStr">
        <is>
          <t>Ajuste_AR_Operations_Holdings_Feb24</t>
        </is>
      </c>
      <c r="G148" s="56" t="n">
        <v>1793.13</v>
      </c>
      <c r="H148" s="56" t="n">
        <v>0</v>
      </c>
      <c r="I148" s="55" t="inlineStr">
        <is>
          <t>FY 2024 : Q1 2024 : feb 2024</t>
        </is>
      </c>
      <c r="J148" s="42" t="inlineStr">
        <is>
          <t>120000</t>
        </is>
      </c>
    </row>
    <row r="149" ht="15" customHeight="1" s="43">
      <c r="A149" s="54" t="n">
        <v>45351</v>
      </c>
      <c r="B149" s="55" t="inlineStr">
        <is>
          <t>Journal</t>
        </is>
      </c>
      <c r="C149" s="55" t="inlineStr">
        <is>
          <t>ACT1617</t>
        </is>
      </c>
      <c r="D149" s="55" t="n"/>
      <c r="E149" s="55" t="inlineStr">
        <is>
          <t>Ajuste_AR_Operations_Feb24</t>
        </is>
      </c>
      <c r="F149" s="55" t="inlineStr">
        <is>
          <t>Ajuste_AR_Operations_Feb24</t>
        </is>
      </c>
      <c r="G149" s="56" t="n">
        <v>0</v>
      </c>
      <c r="H149" s="56" t="n">
        <v>1793.13</v>
      </c>
      <c r="I149" s="55" t="inlineStr">
        <is>
          <t>FY 2024 : Q1 2024 : feb 2024</t>
        </is>
      </c>
      <c r="J149" s="42" t="inlineStr">
        <is>
          <t>120000</t>
        </is>
      </c>
    </row>
    <row r="150" ht="15" customHeight="1" s="43">
      <c r="A150" s="54" t="n">
        <v>45351</v>
      </c>
      <c r="B150" s="55" t="inlineStr">
        <is>
          <t>Journal</t>
        </is>
      </c>
      <c r="C150" s="55" t="inlineStr">
        <is>
          <t>ACT1450616</t>
        </is>
      </c>
      <c r="D150" s="55" t="n"/>
      <c r="E150" s="55" t="inlineStr">
        <is>
          <t>Ajuste_AR_IC Operations_Holdings_Feb24</t>
        </is>
      </c>
      <c r="F150" s="55" t="inlineStr">
        <is>
          <t>Ajuste_AR_IC Operations_Holdings_Feb24</t>
        </is>
      </c>
      <c r="G150" s="56" t="n">
        <v>3253</v>
      </c>
      <c r="H150" s="56" t="n">
        <v>0</v>
      </c>
      <c r="I150" s="55" t="inlineStr">
        <is>
          <t>FY 2024 : Q1 2024 : feb 2024</t>
        </is>
      </c>
      <c r="J150" s="42" t="inlineStr">
        <is>
          <t>120000</t>
        </is>
      </c>
    </row>
    <row r="151" ht="15" customHeight="1" s="43">
      <c r="A151" s="54" t="n">
        <v>45351</v>
      </c>
      <c r="B151" s="55" t="inlineStr">
        <is>
          <t>Invoice</t>
        </is>
      </c>
      <c r="C151" s="55" t="inlineStr">
        <is>
          <t>ONTOP1040057</t>
        </is>
      </c>
      <c r="D151" s="55" t="inlineStr">
        <is>
          <t>CL001235</t>
        </is>
      </c>
      <c r="E151" s="55" t="inlineStr">
        <is>
          <t>ONTOP1040057</t>
        </is>
      </c>
      <c r="F151" s="55" t="inlineStr">
        <is>
          <t>ONTOP1040057</t>
        </is>
      </c>
      <c r="G151" s="56" t="n">
        <v>532.5</v>
      </c>
      <c r="H151" s="56" t="n">
        <v>0</v>
      </c>
      <c r="I151" s="55" t="inlineStr">
        <is>
          <t>FY 2024 : Q1 2024 : feb 2024</t>
        </is>
      </c>
      <c r="J151" s="42" t="inlineStr">
        <is>
          <t>120000</t>
        </is>
      </c>
    </row>
    <row r="152" ht="15" customHeight="1" s="43">
      <c r="A152" s="54" t="n">
        <v>45351</v>
      </c>
      <c r="B152" s="55" t="inlineStr">
        <is>
          <t>Journal</t>
        </is>
      </c>
      <c r="C152" s="55" t="inlineStr">
        <is>
          <t>ACT105290</t>
        </is>
      </c>
      <c r="D152" s="55" t="n"/>
      <c r="E152" s="55" t="inlineStr">
        <is>
          <t>Ajuste_AR_IC Operations_Feb24</t>
        </is>
      </c>
      <c r="F152" s="55" t="inlineStr">
        <is>
          <t>Ajuste_AR_IC Operations_Feb24</t>
        </is>
      </c>
      <c r="G152" s="56" t="n">
        <v>0</v>
      </c>
      <c r="H152" s="56" t="n">
        <v>3253</v>
      </c>
      <c r="I152" s="55" t="inlineStr">
        <is>
          <t>FY 2024 : Q1 2024 : feb 2024</t>
        </is>
      </c>
      <c r="J152" s="42" t="inlineStr">
        <is>
          <t>120000</t>
        </is>
      </c>
    </row>
    <row r="153" ht="15" customHeight="1" s="43">
      <c r="A153" s="54" t="n">
        <v>45352</v>
      </c>
      <c r="B153" s="55" t="inlineStr">
        <is>
          <t>Invoice</t>
        </is>
      </c>
      <c r="C153" s="55" t="inlineStr">
        <is>
          <t>ONTOP1055209</t>
        </is>
      </c>
      <c r="D153" s="55" t="inlineStr">
        <is>
          <t>CL001235</t>
        </is>
      </c>
      <c r="E153" s="55" t="inlineStr">
        <is>
          <t>You hire</t>
        </is>
      </c>
      <c r="F153" s="55" t="inlineStr">
        <is>
          <t>You hire</t>
        </is>
      </c>
      <c r="G153" s="56" t="n">
        <v>534</v>
      </c>
      <c r="H153" s="56" t="n">
        <v>0</v>
      </c>
      <c r="I153" s="55" t="inlineStr">
        <is>
          <t>FY 2024 : Q1 2024 : mar 2024</t>
        </is>
      </c>
      <c r="J153" s="42" t="inlineStr">
        <is>
          <t>120000</t>
        </is>
      </c>
    </row>
    <row r="154" ht="15" customHeight="1" s="43">
      <c r="A154" s="54" t="n">
        <v>45356</v>
      </c>
      <c r="B154" s="55" t="inlineStr">
        <is>
          <t>Journal</t>
        </is>
      </c>
      <c r="C154" s="55" t="inlineStr">
        <is>
          <t>OH100255</t>
        </is>
      </c>
      <c r="D154" s="55" t="n"/>
      <c r="E154" s="55" t="inlineStr">
        <is>
          <t>TPV CL004390</t>
        </is>
      </c>
      <c r="F154" s="55" t="inlineStr">
        <is>
          <t>TPV CL004390</t>
        </is>
      </c>
      <c r="G154" s="56" t="n">
        <v>0</v>
      </c>
      <c r="H154" s="56" t="n">
        <v>5552.66</v>
      </c>
      <c r="I154" s="55" t="inlineStr">
        <is>
          <t>FY 2024 : Q1 2024 : mar 2024</t>
        </is>
      </c>
      <c r="J154" s="42" t="inlineStr">
        <is>
          <t>120000</t>
        </is>
      </c>
    </row>
    <row r="155" ht="15" customHeight="1" s="43">
      <c r="A155" s="54" t="n">
        <v>45357</v>
      </c>
      <c r="B155" s="55" t="inlineStr">
        <is>
          <t>Journal</t>
        </is>
      </c>
      <c r="C155" s="55" t="inlineStr">
        <is>
          <t>OH100382</t>
        </is>
      </c>
      <c r="D155" s="55" t="n"/>
      <c r="E155" s="55" t="inlineStr">
        <is>
          <t>TPV CL004390</t>
        </is>
      </c>
      <c r="F155" s="55" t="inlineStr">
        <is>
          <t>TPV CL004390</t>
        </is>
      </c>
      <c r="G155" s="56" t="n">
        <v>0</v>
      </c>
      <c r="H155" s="56" t="n">
        <v>3610.54</v>
      </c>
      <c r="I155" s="55" t="inlineStr">
        <is>
          <t>FY 2024 : Q1 2024 : mar 2024</t>
        </is>
      </c>
      <c r="J155" s="42" t="inlineStr">
        <is>
          <t>120000</t>
        </is>
      </c>
    </row>
    <row r="156" ht="15" customHeight="1" s="43">
      <c r="A156" s="54" t="n">
        <v>45365</v>
      </c>
      <c r="B156" s="55" t="inlineStr">
        <is>
          <t>Journal</t>
        </is>
      </c>
      <c r="C156" s="55" t="inlineStr">
        <is>
          <t>OH106569</t>
        </is>
      </c>
      <c r="D156" s="55" t="n"/>
      <c r="E156" s="55" t="inlineStr">
        <is>
          <t>TPV CL004390</t>
        </is>
      </c>
      <c r="F156" s="55" t="inlineStr">
        <is>
          <t>TPV CL004390</t>
        </is>
      </c>
      <c r="G156" s="56" t="n">
        <v>0</v>
      </c>
      <c r="H156" s="56" t="n">
        <v>6707.66</v>
      </c>
      <c r="I156" s="55" t="inlineStr">
        <is>
          <t>FY 2024 : Q1 2024 : mar 2024</t>
        </is>
      </c>
      <c r="J156" s="42" t="inlineStr">
        <is>
          <t>120000</t>
        </is>
      </c>
    </row>
    <row r="157" ht="15" customHeight="1" s="43">
      <c r="A157" s="54" t="n">
        <v>45366</v>
      </c>
      <c r="B157" s="55" t="inlineStr">
        <is>
          <t>Invoice</t>
        </is>
      </c>
      <c r="C157" s="55" t="inlineStr">
        <is>
          <t>ONTOP1055210</t>
        </is>
      </c>
      <c r="D157" s="55" t="inlineStr">
        <is>
          <t>CL001235</t>
        </is>
      </c>
      <c r="E157" s="55" t="inlineStr">
        <is>
          <t>You hire</t>
        </is>
      </c>
      <c r="F157" s="55" t="inlineStr">
        <is>
          <t>You hire</t>
        </is>
      </c>
      <c r="G157" s="56" t="n">
        <v>505</v>
      </c>
      <c r="H157" s="56" t="n">
        <v>0</v>
      </c>
      <c r="I157" s="55" t="inlineStr">
        <is>
          <t>FY 2024 : Q1 2024 : mar 2024</t>
        </is>
      </c>
      <c r="J157" s="42" t="inlineStr">
        <is>
          <t>120000</t>
        </is>
      </c>
    </row>
    <row r="158" ht="15" customHeight="1" s="43">
      <c r="A158" s="54" t="n">
        <v>45366</v>
      </c>
      <c r="B158" s="55" t="inlineStr">
        <is>
          <t>Invoice</t>
        </is>
      </c>
      <c r="C158" s="55" t="inlineStr">
        <is>
          <t>ONTOP1046239</t>
        </is>
      </c>
      <c r="D158" s="55" t="inlineStr">
        <is>
          <t>CL001235</t>
        </is>
      </c>
      <c r="E158" s="55" t="inlineStr">
        <is>
          <t>You hire</t>
        </is>
      </c>
      <c r="F158" s="55" t="inlineStr">
        <is>
          <t>You hire</t>
        </is>
      </c>
      <c r="G158" s="56" t="n">
        <v>1039</v>
      </c>
      <c r="H158" s="56" t="n">
        <v>0</v>
      </c>
      <c r="I158" s="55" t="inlineStr">
        <is>
          <t>FY 2024 : Q1 2024 : mar 2024</t>
        </is>
      </c>
      <c r="J158" s="42" t="inlineStr">
        <is>
          <t>120000</t>
        </is>
      </c>
    </row>
    <row r="159" ht="15" customHeight="1" s="43">
      <c r="A159" s="54" t="n">
        <v>45366</v>
      </c>
      <c r="B159" s="55" t="inlineStr">
        <is>
          <t>Invoice</t>
        </is>
      </c>
      <c r="C159" s="55" t="inlineStr">
        <is>
          <t>ONTOP1055202</t>
        </is>
      </c>
      <c r="D159" s="55" t="inlineStr">
        <is>
          <t>CL001235</t>
        </is>
      </c>
      <c r="E159" s="55" t="inlineStr">
        <is>
          <t>We hire</t>
        </is>
      </c>
      <c r="F159" s="55" t="inlineStr">
        <is>
          <t>We hire</t>
        </is>
      </c>
      <c r="G159" s="56" t="n">
        <v>561.5</v>
      </c>
      <c r="H159" s="56" t="n">
        <v>0</v>
      </c>
      <c r="I159" s="55" t="inlineStr">
        <is>
          <t>FY 2024 : Q1 2024 : mar 2024</t>
        </is>
      </c>
      <c r="J159" s="42" t="inlineStr">
        <is>
          <t>120000</t>
        </is>
      </c>
    </row>
    <row r="160" ht="15" customHeight="1" s="43">
      <c r="A160" s="54" t="n">
        <v>45366</v>
      </c>
      <c r="B160" s="55" t="inlineStr">
        <is>
          <t>Invoice</t>
        </is>
      </c>
      <c r="C160" s="55" t="inlineStr">
        <is>
          <t>ONTOP1050308</t>
        </is>
      </c>
      <c r="D160" s="55" t="inlineStr">
        <is>
          <t>CL001235</t>
        </is>
      </c>
      <c r="E160" s="55" t="inlineStr">
        <is>
          <t>You hire</t>
        </is>
      </c>
      <c r="F160" s="55" t="inlineStr">
        <is>
          <t>You hire</t>
        </is>
      </c>
      <c r="G160" s="56" t="n">
        <v>2974.16</v>
      </c>
      <c r="H160" s="56" t="n">
        <v>0</v>
      </c>
      <c r="I160" s="55" t="inlineStr">
        <is>
          <t>FY 2024 : Q1 2024 : mar 2024</t>
        </is>
      </c>
      <c r="J160" s="42" t="inlineStr">
        <is>
          <t>120000</t>
        </is>
      </c>
    </row>
    <row r="161" ht="15" customHeight="1" s="43">
      <c r="A161" s="54" t="n">
        <v>45366</v>
      </c>
      <c r="B161" s="55" t="inlineStr">
        <is>
          <t>Invoice</t>
        </is>
      </c>
      <c r="C161" s="55" t="inlineStr">
        <is>
          <t>ONTOP1069354</t>
        </is>
      </c>
      <c r="D161" s="55" t="inlineStr">
        <is>
          <t>CL001235</t>
        </is>
      </c>
      <c r="E161" s="55" t="inlineStr">
        <is>
          <t>We hire</t>
        </is>
      </c>
      <c r="F161" s="55" t="inlineStr">
        <is>
          <t>We hire</t>
        </is>
      </c>
      <c r="G161" s="56" t="n">
        <v>1094</v>
      </c>
      <c r="H161" s="56" t="n">
        <v>0</v>
      </c>
      <c r="I161" s="55" t="inlineStr">
        <is>
          <t>FY 2024 : Q1 2024 : mar 2024</t>
        </is>
      </c>
      <c r="J161" s="42" t="inlineStr">
        <is>
          <t>120000</t>
        </is>
      </c>
    </row>
    <row r="162" ht="15" customHeight="1" s="43">
      <c r="A162" s="54" t="n">
        <v>45373</v>
      </c>
      <c r="B162" s="55" t="inlineStr">
        <is>
          <t>Invoice</t>
        </is>
      </c>
      <c r="C162" s="55" t="inlineStr">
        <is>
          <t>FTE001207</t>
        </is>
      </c>
      <c r="D162" s="55" t="inlineStr">
        <is>
          <t>CL001235</t>
        </is>
      </c>
      <c r="E162" s="55" t="inlineStr">
        <is>
          <t>FTE001207</t>
        </is>
      </c>
      <c r="F162" s="55" t="inlineStr">
        <is>
          <t>FTE001207</t>
        </is>
      </c>
      <c r="G162" s="56" t="n">
        <v>1635.99</v>
      </c>
      <c r="H162" s="56" t="n">
        <v>0</v>
      </c>
      <c r="I162" s="55" t="inlineStr">
        <is>
          <t>FY 2024 : Q1 2024 : mar 2024</t>
        </is>
      </c>
      <c r="J162" s="42" t="inlineStr">
        <is>
          <t>120000</t>
        </is>
      </c>
    </row>
    <row r="163" ht="15" customHeight="1" s="43">
      <c r="A163" s="54" t="n">
        <v>45379</v>
      </c>
      <c r="B163" s="55" t="inlineStr">
        <is>
          <t>Invoice</t>
        </is>
      </c>
      <c r="C163" s="55" t="inlineStr">
        <is>
          <t>OMF001264</t>
        </is>
      </c>
      <c r="D163" s="55" t="inlineStr">
        <is>
          <t>CL001235</t>
        </is>
      </c>
      <c r="E163" s="55" t="inlineStr">
        <is>
          <t>OMF001264</t>
        </is>
      </c>
      <c r="F163" s="55" t="inlineStr">
        <is>
          <t>OMF001264</t>
        </is>
      </c>
      <c r="G163" s="56" t="n">
        <v>203</v>
      </c>
      <c r="H163" s="56" t="n">
        <v>0</v>
      </c>
      <c r="I163" s="55" t="inlineStr">
        <is>
          <t>FY 2024 : Q1 2024 : mar 2024</t>
        </is>
      </c>
      <c r="J163" s="42" t="inlineStr">
        <is>
          <t>120000</t>
        </is>
      </c>
    </row>
    <row r="164" ht="15" customHeight="1" s="43">
      <c r="A164" s="54" t="n">
        <v>45380</v>
      </c>
      <c r="B164" s="55" t="inlineStr">
        <is>
          <t>Journal</t>
        </is>
      </c>
      <c r="C164" s="55" t="inlineStr">
        <is>
          <t>ACT1326934</t>
        </is>
      </c>
      <c r="D164" s="55" t="n"/>
      <c r="E164" s="55" t="inlineStr">
        <is>
          <t>Intercompany payment</t>
        </is>
      </c>
      <c r="F164" s="55" t="inlineStr">
        <is>
          <t>Intercompany payment</t>
        </is>
      </c>
      <c r="G164" s="56" t="n">
        <v>5489.16</v>
      </c>
      <c r="H164" s="56" t="n">
        <v>0</v>
      </c>
      <c r="I164" s="55" t="inlineStr">
        <is>
          <t>FY 2024 : Q1 2024 : mar 2024</t>
        </is>
      </c>
      <c r="J164" s="42" t="inlineStr">
        <is>
          <t>120000</t>
        </is>
      </c>
    </row>
    <row r="165" ht="15" customHeight="1" s="43">
      <c r="A165" s="54" t="n">
        <v>45380</v>
      </c>
      <c r="B165" s="55" t="inlineStr">
        <is>
          <t>Journal</t>
        </is>
      </c>
      <c r="C165" s="55" t="inlineStr">
        <is>
          <t>ACT958</t>
        </is>
      </c>
      <c r="D165" s="55" t="n"/>
      <c r="E165" s="55" t="inlineStr">
        <is>
          <t>Intercompany payment</t>
        </is>
      </c>
      <c r="F165" s="55" t="inlineStr">
        <is>
          <t>Intercompany payment</t>
        </is>
      </c>
      <c r="G165" s="56" t="n">
        <v>0</v>
      </c>
      <c r="H165" s="56" t="n">
        <v>5489.16</v>
      </c>
      <c r="I165" s="55" t="inlineStr">
        <is>
          <t>FY 2024 : Q1 2024 : mar 2024</t>
        </is>
      </c>
      <c r="J165" s="42" t="inlineStr">
        <is>
          <t>120000</t>
        </is>
      </c>
    </row>
    <row r="166" ht="15" customHeight="1" s="43">
      <c r="A166" s="54" t="n">
        <v>45382</v>
      </c>
      <c r="B166" s="55" t="inlineStr">
        <is>
          <t>Invoice</t>
        </is>
      </c>
      <c r="C166" s="55" t="inlineStr">
        <is>
          <t>ONTOP1055203</t>
        </is>
      </c>
      <c r="D166" s="55" t="inlineStr">
        <is>
          <t>CL001235</t>
        </is>
      </c>
      <c r="E166" s="55" t="inlineStr">
        <is>
          <t>We hire</t>
        </is>
      </c>
      <c r="F166" s="55" t="inlineStr">
        <is>
          <t>We hire</t>
        </is>
      </c>
      <c r="G166" s="56" t="n">
        <v>532.5</v>
      </c>
      <c r="H166" s="56" t="n">
        <v>0</v>
      </c>
      <c r="I166" s="55" t="inlineStr">
        <is>
          <t>FY 2024 : Q1 2024 : mar 2024</t>
        </is>
      </c>
      <c r="J166" s="42" t="inlineStr">
        <is>
          <t>120000</t>
        </is>
      </c>
    </row>
    <row r="167" ht="15" customHeight="1" s="43">
      <c r="A167" s="54" t="n">
        <v>45382</v>
      </c>
      <c r="B167" s="55" t="inlineStr">
        <is>
          <t>Journal</t>
        </is>
      </c>
      <c r="C167" s="55" t="inlineStr">
        <is>
          <t>ACT1450605</t>
        </is>
      </c>
      <c r="D167" s="55" t="n"/>
      <c r="E167" s="55" t="inlineStr">
        <is>
          <t>Ajuste_AR_Operations_Holdings_Mar24</t>
        </is>
      </c>
      <c r="F167" s="55" t="inlineStr">
        <is>
          <t>Ajuste_AR_Operations_Holdings_Mar24</t>
        </is>
      </c>
      <c r="G167" s="56" t="n">
        <v>0</v>
      </c>
      <c r="H167" s="56" t="n">
        <v>3853.17</v>
      </c>
      <c r="I167" s="55" t="inlineStr">
        <is>
          <t>FY 2024 : Q1 2024 : mar 2024</t>
        </is>
      </c>
      <c r="J167" s="42" t="inlineStr">
        <is>
          <t>120000</t>
        </is>
      </c>
    </row>
    <row r="168" ht="15" customHeight="1" s="43">
      <c r="A168" s="54" t="n">
        <v>45382</v>
      </c>
      <c r="B168" s="55" t="inlineStr">
        <is>
          <t>Journal</t>
        </is>
      </c>
      <c r="C168" s="55" t="inlineStr">
        <is>
          <t>ACT1618</t>
        </is>
      </c>
      <c r="D168" s="55" t="n"/>
      <c r="E168" s="55" t="inlineStr">
        <is>
          <t>Ajuste_AR_Operations_Mar24</t>
        </is>
      </c>
      <c r="F168" s="55" t="inlineStr">
        <is>
          <t>Ajuste_AR_Operations_Mar24</t>
        </is>
      </c>
      <c r="G168" s="56" t="n">
        <v>3853.17</v>
      </c>
      <c r="H168" s="56" t="n">
        <v>0</v>
      </c>
      <c r="I168" s="55" t="inlineStr">
        <is>
          <t>FY 2024 : Q1 2024 : mar 2024</t>
        </is>
      </c>
      <c r="J168" s="42" t="inlineStr">
        <is>
          <t>120000</t>
        </is>
      </c>
    </row>
    <row r="169" ht="15" customHeight="1" s="43">
      <c r="A169" s="54" t="n">
        <v>45382</v>
      </c>
      <c r="B169" s="55" t="inlineStr">
        <is>
          <t>Invoice</t>
        </is>
      </c>
      <c r="C169" s="55" t="inlineStr">
        <is>
          <t>ONTOP1050309</t>
        </is>
      </c>
      <c r="D169" s="55" t="inlineStr">
        <is>
          <t>CL001235</t>
        </is>
      </c>
      <c r="E169" s="55" t="inlineStr">
        <is>
          <t>You hire</t>
        </is>
      </c>
      <c r="F169" s="55" t="inlineStr">
        <is>
          <t>You hire</t>
        </is>
      </c>
      <c r="G169" s="56" t="n">
        <v>2945.16</v>
      </c>
      <c r="H169" s="56" t="n">
        <v>0</v>
      </c>
      <c r="I169" s="55" t="inlineStr">
        <is>
          <t>FY 2024 : Q1 2024 : mar 2024</t>
        </is>
      </c>
      <c r="J169" s="42" t="inlineStr">
        <is>
          <t>120000</t>
        </is>
      </c>
    </row>
    <row r="170" ht="15" customHeight="1" s="43">
      <c r="A170" s="54" t="n">
        <v>45382</v>
      </c>
      <c r="B170" s="55" t="inlineStr">
        <is>
          <t>Journal</t>
        </is>
      </c>
      <c r="C170" s="55" t="inlineStr">
        <is>
          <t>OH152338</t>
        </is>
      </c>
      <c r="D170" s="55" t="n"/>
      <c r="E170" s="55" t="inlineStr">
        <is>
          <t>IC_Interco_Mar2024_00054_a</t>
        </is>
      </c>
      <c r="F170" s="55" t="inlineStr">
        <is>
          <t>Mar2024 interco CL004390 - payment</t>
        </is>
      </c>
      <c r="G170" s="56" t="n">
        <v>203</v>
      </c>
      <c r="H170" s="56" t="n">
        <v>0</v>
      </c>
      <c r="I170" s="55" t="inlineStr">
        <is>
          <t>FY 2024 : Q1 2024 : mar 2024</t>
        </is>
      </c>
      <c r="J170" s="42" t="inlineStr">
        <is>
          <t>120000</t>
        </is>
      </c>
    </row>
    <row r="171" ht="15" customHeight="1" s="43">
      <c r="A171" s="54" t="n">
        <v>45382</v>
      </c>
      <c r="B171" s="55" t="inlineStr">
        <is>
          <t>Journal</t>
        </is>
      </c>
      <c r="C171" s="55" t="inlineStr">
        <is>
          <t>OI3297</t>
        </is>
      </c>
      <c r="D171" s="55" t="n"/>
      <c r="E171" s="55" t="inlineStr">
        <is>
          <t>IC_Interco_Mar2024_00054_b</t>
        </is>
      </c>
      <c r="F171" s="55" t="inlineStr">
        <is>
          <t>Mar2024 interco CL004390 - payment</t>
        </is>
      </c>
      <c r="G171" s="56" t="n">
        <v>0</v>
      </c>
      <c r="H171" s="56" t="n">
        <v>203</v>
      </c>
      <c r="I171" s="55" t="inlineStr">
        <is>
          <t>FY 2024 : Q1 2024 : mar 2024</t>
        </is>
      </c>
      <c r="J171" s="42" t="inlineStr">
        <is>
          <t>120000</t>
        </is>
      </c>
    </row>
    <row r="172" ht="15" customHeight="1" s="43">
      <c r="A172" s="54" t="n">
        <v>45382</v>
      </c>
      <c r="B172" s="55" t="inlineStr">
        <is>
          <t>Invoice</t>
        </is>
      </c>
      <c r="C172" s="55" t="inlineStr">
        <is>
          <t>ONTOP1073919</t>
        </is>
      </c>
      <c r="D172" s="55" t="inlineStr">
        <is>
          <t>CL001235</t>
        </is>
      </c>
      <c r="E172" s="55" t="inlineStr">
        <is>
          <t>You hire</t>
        </is>
      </c>
      <c r="F172" s="55" t="inlineStr">
        <is>
          <t>You hire</t>
        </is>
      </c>
      <c r="G172" s="56" t="n">
        <v>505</v>
      </c>
      <c r="H172" s="56" t="n">
        <v>0</v>
      </c>
      <c r="I172" s="55" t="inlineStr">
        <is>
          <t>FY 2024 : Q1 2024 : mar 2024</t>
        </is>
      </c>
      <c r="J172" s="42" t="inlineStr">
        <is>
          <t>120000</t>
        </is>
      </c>
    </row>
    <row r="173" ht="15" customHeight="1" s="43">
      <c r="A173" s="54" t="n">
        <v>45382</v>
      </c>
      <c r="B173" s="55" t="inlineStr">
        <is>
          <t>Invoice</t>
        </is>
      </c>
      <c r="C173" s="55" t="inlineStr">
        <is>
          <t>ONTOP1050003</t>
        </is>
      </c>
      <c r="D173" s="55" t="inlineStr">
        <is>
          <t>CL001235</t>
        </is>
      </c>
      <c r="E173" s="55" t="inlineStr">
        <is>
          <t>We hire</t>
        </is>
      </c>
      <c r="F173" s="55" t="inlineStr">
        <is>
          <t>We hire</t>
        </is>
      </c>
      <c r="G173" s="56" t="n">
        <v>1065</v>
      </c>
      <c r="H173" s="56" t="n">
        <v>0</v>
      </c>
      <c r="I173" s="55" t="inlineStr">
        <is>
          <t>FY 2024 : Q1 2024 : mar 2024</t>
        </is>
      </c>
      <c r="J173" s="42" t="inlineStr">
        <is>
          <t>120000</t>
        </is>
      </c>
    </row>
    <row r="174" ht="15" customHeight="1" s="43">
      <c r="A174" s="54" t="n">
        <v>45382</v>
      </c>
      <c r="B174" s="55" t="inlineStr">
        <is>
          <t>Invoice</t>
        </is>
      </c>
      <c r="C174" s="55" t="inlineStr">
        <is>
          <t>ONTOP1046240</t>
        </is>
      </c>
      <c r="D174" s="55" t="inlineStr">
        <is>
          <t>CL001235</t>
        </is>
      </c>
      <c r="E174" s="55" t="inlineStr">
        <is>
          <t>You hire</t>
        </is>
      </c>
      <c r="F174" s="55" t="inlineStr">
        <is>
          <t>You hire</t>
        </is>
      </c>
      <c r="G174" s="56" t="n">
        <v>1010</v>
      </c>
      <c r="H174" s="56" t="n">
        <v>0</v>
      </c>
      <c r="I174" s="55" t="inlineStr">
        <is>
          <t>FY 2024 : Q1 2024 : mar 2024</t>
        </is>
      </c>
      <c r="J174" s="42" t="inlineStr">
        <is>
          <t>120000</t>
        </is>
      </c>
    </row>
    <row r="175" ht="15" customHeight="1" s="43">
      <c r="A175" s="54" t="n">
        <v>45383</v>
      </c>
      <c r="B175" s="55" t="inlineStr">
        <is>
          <t>Journal</t>
        </is>
      </c>
      <c r="C175" s="55" t="inlineStr">
        <is>
          <t>OH120964</t>
        </is>
      </c>
      <c r="D175" s="55" t="n"/>
      <c r="E175" s="55" t="inlineStr">
        <is>
          <t>TPV CL004390</t>
        </is>
      </c>
      <c r="F175" s="55" t="inlineStr">
        <is>
          <t>TPV CL004390</t>
        </is>
      </c>
      <c r="G175" s="56" t="n">
        <v>0</v>
      </c>
      <c r="H175" s="56" t="n">
        <v>6057.66</v>
      </c>
      <c r="I175" s="55" t="inlineStr">
        <is>
          <t>FY 2024 : Q2 2024 : Apr 2024</t>
        </is>
      </c>
      <c r="J175" s="42" t="inlineStr">
        <is>
          <t>120000</t>
        </is>
      </c>
    </row>
    <row r="176" ht="15" customHeight="1" s="43">
      <c r="A176" s="54" t="n">
        <v>45391</v>
      </c>
      <c r="B176" s="55" t="inlineStr">
        <is>
          <t>Invoice</t>
        </is>
      </c>
      <c r="C176" s="55" t="inlineStr">
        <is>
          <t>OMF001580</t>
        </is>
      </c>
      <c r="D176" s="55" t="inlineStr">
        <is>
          <t>CL001235</t>
        </is>
      </c>
      <c r="E176" s="55" t="inlineStr">
        <is>
          <t>hire</t>
        </is>
      </c>
      <c r="F176" s="55" t="inlineStr">
        <is>
          <t>hire</t>
        </is>
      </c>
      <c r="G176" s="56" t="n">
        <v>203</v>
      </c>
      <c r="H176" s="56" t="n">
        <v>0</v>
      </c>
      <c r="I176" s="55" t="inlineStr">
        <is>
          <t>FY 2024 : Q2 2024 : Apr 2024</t>
        </is>
      </c>
      <c r="J176" s="42" t="inlineStr">
        <is>
          <t>120000</t>
        </is>
      </c>
    </row>
    <row r="177" ht="15" customHeight="1" s="43">
      <c r="A177" s="54" t="n">
        <v>45397</v>
      </c>
      <c r="B177" s="55" t="inlineStr">
        <is>
          <t>Invoice</t>
        </is>
      </c>
      <c r="C177" s="55" t="inlineStr">
        <is>
          <t>ONTOP1073943</t>
        </is>
      </c>
      <c r="D177" s="55" t="inlineStr">
        <is>
          <t>CL001235</t>
        </is>
      </c>
      <c r="E177" s="55" t="inlineStr">
        <is>
          <t>We hire</t>
        </is>
      </c>
      <c r="F177" s="55" t="inlineStr">
        <is>
          <t>We hire</t>
        </is>
      </c>
      <c r="G177" s="56" t="n">
        <v>532.5</v>
      </c>
      <c r="H177" s="56" t="n">
        <v>0</v>
      </c>
      <c r="I177" s="55" t="inlineStr">
        <is>
          <t>FY 2024 : Q2 2024 : Apr 2024</t>
        </is>
      </c>
      <c r="J177" s="42" t="inlineStr">
        <is>
          <t>120000</t>
        </is>
      </c>
    </row>
    <row r="178" ht="15" customHeight="1" s="43">
      <c r="A178" s="54" t="n">
        <v>45397</v>
      </c>
      <c r="B178" s="55" t="inlineStr">
        <is>
          <t>Invoice</t>
        </is>
      </c>
      <c r="C178" s="55" t="inlineStr">
        <is>
          <t>ONTOP1089183</t>
        </is>
      </c>
      <c r="D178" s="55" t="inlineStr">
        <is>
          <t>CL001235</t>
        </is>
      </c>
      <c r="E178" s="55" t="inlineStr">
        <is>
          <t>You hire</t>
        </is>
      </c>
      <c r="F178" s="55" t="inlineStr">
        <is>
          <t>You hire</t>
        </is>
      </c>
      <c r="G178" s="56" t="n">
        <v>2945.16</v>
      </c>
      <c r="H178" s="56" t="n">
        <v>0</v>
      </c>
      <c r="I178" s="55" t="inlineStr">
        <is>
          <t>FY 2024 : Q2 2024 : Apr 2024</t>
        </is>
      </c>
      <c r="J178" s="42" t="inlineStr">
        <is>
          <t>120000</t>
        </is>
      </c>
    </row>
    <row r="179" ht="15" customHeight="1" s="43">
      <c r="A179" s="54" t="n">
        <v>45397</v>
      </c>
      <c r="B179" s="55" t="inlineStr">
        <is>
          <t>Invoice</t>
        </is>
      </c>
      <c r="C179" s="55" t="inlineStr">
        <is>
          <t>ONTOP1085620</t>
        </is>
      </c>
      <c r="D179" s="55" t="inlineStr">
        <is>
          <t>CL001235</t>
        </is>
      </c>
      <c r="E179" s="55" t="inlineStr">
        <is>
          <t>You hire</t>
        </is>
      </c>
      <c r="F179" s="55" t="inlineStr">
        <is>
          <t>You hire</t>
        </is>
      </c>
      <c r="G179" s="56" t="n">
        <v>1010</v>
      </c>
      <c r="H179" s="56" t="n">
        <v>0</v>
      </c>
      <c r="I179" s="55" t="inlineStr">
        <is>
          <t>FY 2024 : Q2 2024 : Apr 2024</t>
        </is>
      </c>
      <c r="J179" s="42" t="inlineStr">
        <is>
          <t>120000</t>
        </is>
      </c>
    </row>
    <row r="180" ht="15" customHeight="1" s="43">
      <c r="A180" s="54" t="n">
        <v>45397</v>
      </c>
      <c r="B180" s="55" t="inlineStr">
        <is>
          <t>Journal</t>
        </is>
      </c>
      <c r="C180" s="55" t="inlineStr">
        <is>
          <t>OH152875</t>
        </is>
      </c>
      <c r="D180" s="55" t="n"/>
      <c r="E180" s="55" t="inlineStr">
        <is>
          <t>Amount</t>
        </is>
      </c>
      <c r="F180" s="55" t="inlineStr">
        <is>
          <t>Trez Inc</t>
        </is>
      </c>
      <c r="G180" s="56" t="n">
        <v>0</v>
      </c>
      <c r="H180" s="56" t="n">
        <v>6260.66</v>
      </c>
      <c r="I180" s="55" t="inlineStr">
        <is>
          <t>FY 2024 : Q2 2024 : Apr 2024</t>
        </is>
      </c>
      <c r="J180" s="42" t="inlineStr">
        <is>
          <t>120000</t>
        </is>
      </c>
    </row>
    <row r="181" ht="15" customHeight="1" s="43">
      <c r="A181" s="54" t="n">
        <v>45397</v>
      </c>
      <c r="B181" s="55" t="inlineStr">
        <is>
          <t>Invoice</t>
        </is>
      </c>
      <c r="C181" s="55" t="inlineStr">
        <is>
          <t>ONTOP1088906</t>
        </is>
      </c>
      <c r="D181" s="55" t="inlineStr">
        <is>
          <t>CL001235</t>
        </is>
      </c>
      <c r="E181" s="55" t="inlineStr">
        <is>
          <t>We hire</t>
        </is>
      </c>
      <c r="F181" s="55" t="inlineStr">
        <is>
          <t>We hire</t>
        </is>
      </c>
      <c r="G181" s="56" t="n">
        <v>1065</v>
      </c>
      <c r="H181" s="56" t="n">
        <v>0</v>
      </c>
      <c r="I181" s="55" t="inlineStr">
        <is>
          <t>FY 2024 : Q2 2024 : Apr 2024</t>
        </is>
      </c>
      <c r="J181" s="42" t="inlineStr">
        <is>
          <t>120000</t>
        </is>
      </c>
    </row>
    <row r="182" ht="15" customHeight="1" s="43">
      <c r="A182" s="54" t="n">
        <v>45397</v>
      </c>
      <c r="B182" s="55" t="inlineStr">
        <is>
          <t>Invoice</t>
        </is>
      </c>
      <c r="C182" s="55" t="inlineStr">
        <is>
          <t>ONTOP1073918</t>
        </is>
      </c>
      <c r="D182" s="55" t="inlineStr">
        <is>
          <t>CL001235</t>
        </is>
      </c>
      <c r="E182" s="55" t="inlineStr">
        <is>
          <t>You hire</t>
        </is>
      </c>
      <c r="F182" s="55" t="inlineStr">
        <is>
          <t>You hire</t>
        </is>
      </c>
      <c r="G182" s="56" t="n">
        <v>505</v>
      </c>
      <c r="H182" s="56" t="n">
        <v>0</v>
      </c>
      <c r="I182" s="55" t="inlineStr">
        <is>
          <t>FY 2024 : Q2 2024 : Apr 2024</t>
        </is>
      </c>
      <c r="J182" s="42" t="inlineStr">
        <is>
          <t>120000</t>
        </is>
      </c>
    </row>
    <row r="183" ht="15" customHeight="1" s="43">
      <c r="A183" s="54" t="n">
        <v>45397</v>
      </c>
      <c r="B183" s="55" t="inlineStr">
        <is>
          <t>Journal</t>
        </is>
      </c>
      <c r="C183" s="55" t="inlineStr">
        <is>
          <t>OH152876</t>
        </is>
      </c>
      <c r="D183" s="55" t="n"/>
      <c r="E183" s="55" t="inlineStr">
        <is>
          <t>Amount</t>
        </is>
      </c>
      <c r="F183" s="55" t="inlineStr">
        <is>
          <t>Trez Inc</t>
        </is>
      </c>
      <c r="G183" s="56" t="n">
        <v>6260.66</v>
      </c>
      <c r="H183" s="56" t="n">
        <v>0</v>
      </c>
      <c r="I183" s="55" t="inlineStr">
        <is>
          <t>FY 2024 : Q2 2024 : Apr 2024</t>
        </is>
      </c>
      <c r="J183" s="42" t="inlineStr">
        <is>
          <t>120000</t>
        </is>
      </c>
    </row>
    <row r="184" ht="15" customHeight="1" s="43">
      <c r="A184" s="54" t="n">
        <v>45404</v>
      </c>
      <c r="B184" s="55" t="inlineStr">
        <is>
          <t>Journal</t>
        </is>
      </c>
      <c r="C184" s="55" t="inlineStr">
        <is>
          <t>OH159689</t>
        </is>
      </c>
      <c r="D184" s="55" t="n"/>
      <c r="E184" s="55" t="inlineStr">
        <is>
          <t>Amount1</t>
        </is>
      </c>
      <c r="F184" s="55" t="inlineStr">
        <is>
          <t>Trez Inc</t>
        </is>
      </c>
      <c r="G184" s="56" t="n">
        <v>0</v>
      </c>
      <c r="H184" s="56" t="n">
        <v>6260.66</v>
      </c>
      <c r="I184" s="55" t="inlineStr">
        <is>
          <t>FY 2024 : Q2 2024 : Apr 2024</t>
        </is>
      </c>
      <c r="J184" s="42" t="inlineStr">
        <is>
          <t>120000</t>
        </is>
      </c>
    </row>
    <row r="185" ht="15" customHeight="1" s="43">
      <c r="A185" s="54" t="n">
        <v>45404</v>
      </c>
      <c r="B185" s="55" t="inlineStr">
        <is>
          <t>Invoice</t>
        </is>
      </c>
      <c r="C185" s="55" t="inlineStr">
        <is>
          <t>ONTTFR000485</t>
        </is>
      </c>
      <c r="D185" s="55" t="inlineStr">
        <is>
          <t>CL001235</t>
        </is>
      </c>
      <c r="E185" s="55" t="inlineStr">
        <is>
          <t>TFR - Stripe</t>
        </is>
      </c>
      <c r="F185" s="55" t="inlineStr">
        <is>
          <t>TFR - Stripe</t>
        </is>
      </c>
      <c r="G185" s="56" t="n">
        <v>15</v>
      </c>
      <c r="H185" s="56" t="n">
        <v>0</v>
      </c>
      <c r="I185" s="55" t="inlineStr">
        <is>
          <t>FY 2024 : Q2 2024 : Apr 2024</t>
        </is>
      </c>
      <c r="J185" s="42" t="inlineStr">
        <is>
          <t>120000</t>
        </is>
      </c>
    </row>
    <row r="186" ht="15" customHeight="1" s="43">
      <c r="A186" s="54" t="n">
        <v>45405</v>
      </c>
      <c r="B186" s="55" t="inlineStr">
        <is>
          <t>Journal</t>
        </is>
      </c>
      <c r="C186" s="55" t="inlineStr">
        <is>
          <t>OH159576</t>
        </is>
      </c>
      <c r="D186" s="55" t="n"/>
      <c r="E186" s="55" t="inlineStr">
        <is>
          <t>Amount</t>
        </is>
      </c>
      <c r="F186" s="55" t="inlineStr">
        <is>
          <t>Trez Inc</t>
        </is>
      </c>
      <c r="G186" s="56" t="n">
        <v>0</v>
      </c>
      <c r="H186" s="56" t="n">
        <v>1635.99</v>
      </c>
      <c r="I186" s="55" t="inlineStr">
        <is>
          <t>FY 2024 : Q2 2024 : Apr 2024</t>
        </is>
      </c>
      <c r="J186" s="42" t="inlineStr">
        <is>
          <t>120000</t>
        </is>
      </c>
    </row>
    <row r="187" ht="15" customHeight="1" s="43">
      <c r="A187" s="54" t="n">
        <v>45406</v>
      </c>
      <c r="B187" s="55" t="inlineStr">
        <is>
          <t>Journal</t>
        </is>
      </c>
      <c r="C187" s="55" t="inlineStr">
        <is>
          <t>OH159691</t>
        </is>
      </c>
      <c r="D187" s="55" t="n"/>
      <c r="E187" s="55" t="inlineStr">
        <is>
          <t>Amount1</t>
        </is>
      </c>
      <c r="F187" s="55" t="inlineStr">
        <is>
          <t>Trez Inc</t>
        </is>
      </c>
      <c r="G187" s="56" t="n">
        <v>0</v>
      </c>
      <c r="H187" s="56" t="n">
        <v>218</v>
      </c>
      <c r="I187" s="55" t="inlineStr">
        <is>
          <t>FY 2024 : Q2 2024 : Apr 2024</t>
        </is>
      </c>
      <c r="J187" s="42" t="inlineStr">
        <is>
          <t>120000</t>
        </is>
      </c>
    </row>
    <row r="188" ht="15" customHeight="1" s="43">
      <c r="A188" s="54" t="n">
        <v>45406</v>
      </c>
      <c r="B188" s="55" t="inlineStr">
        <is>
          <t>Invoice</t>
        </is>
      </c>
      <c r="C188" s="55" t="inlineStr">
        <is>
          <t>ONTTFR000486</t>
        </is>
      </c>
      <c r="D188" s="55" t="inlineStr">
        <is>
          <t>CL001235</t>
        </is>
      </c>
      <c r="E188" s="55" t="inlineStr">
        <is>
          <t>TFR - Stripe</t>
        </is>
      </c>
      <c r="F188" s="55" t="inlineStr">
        <is>
          <t>TFR - Stripe</t>
        </is>
      </c>
      <c r="G188" s="56" t="n">
        <v>15</v>
      </c>
      <c r="H188" s="56" t="n">
        <v>0</v>
      </c>
      <c r="I188" s="55" t="inlineStr">
        <is>
          <t>FY 2024 : Q2 2024 : Apr 2024</t>
        </is>
      </c>
      <c r="J188" s="42" t="inlineStr">
        <is>
          <t>120000</t>
        </is>
      </c>
    </row>
    <row r="189" ht="15" customHeight="1" s="43">
      <c r="A189" s="54" t="n">
        <v>45407</v>
      </c>
      <c r="B189" s="55" t="inlineStr">
        <is>
          <t>Invoice</t>
        </is>
      </c>
      <c r="C189" s="55" t="inlineStr">
        <is>
          <t>FTE001262</t>
        </is>
      </c>
      <c r="D189" s="55" t="inlineStr">
        <is>
          <t>CL001235</t>
        </is>
      </c>
      <c r="E189" s="55" t="inlineStr">
        <is>
          <t>EOR-EORinvoiceforFTE</t>
        </is>
      </c>
      <c r="F189" s="55" t="inlineStr">
        <is>
          <t>EOR-EORinvoiceforFTE</t>
        </is>
      </c>
      <c r="G189" s="56" t="n">
        <v>1908.78</v>
      </c>
      <c r="H189" s="56" t="n">
        <v>0</v>
      </c>
      <c r="I189" s="55" t="inlineStr">
        <is>
          <t>FY 2024 : Q2 2024 : Apr 2024</t>
        </is>
      </c>
      <c r="J189" s="42" t="inlineStr">
        <is>
          <t>120000</t>
        </is>
      </c>
    </row>
    <row r="190" ht="15" customHeight="1" s="43">
      <c r="A190" s="54" t="n">
        <v>45411</v>
      </c>
      <c r="B190" s="55" t="inlineStr">
        <is>
          <t>Invoice</t>
        </is>
      </c>
      <c r="C190" s="55" t="inlineStr">
        <is>
          <t>ONTOP1111972</t>
        </is>
      </c>
      <c r="D190" s="55" t="inlineStr">
        <is>
          <t>CL001235</t>
        </is>
      </c>
      <c r="E190" s="55" t="inlineStr">
        <is>
          <t>ONTOP1111972</t>
        </is>
      </c>
      <c r="F190" s="55" t="inlineStr">
        <is>
          <t>ONTOP1111972</t>
        </is>
      </c>
      <c r="G190" s="56" t="n">
        <v>505</v>
      </c>
      <c r="H190" s="56" t="n">
        <v>0</v>
      </c>
      <c r="I190" s="55" t="inlineStr">
        <is>
          <t>FY 2024 : Q2 2024 : Apr 2024</t>
        </is>
      </c>
      <c r="J190" s="42" t="inlineStr">
        <is>
          <t>120000</t>
        </is>
      </c>
    </row>
    <row r="191" ht="15" customHeight="1" s="43">
      <c r="A191" s="54" t="n">
        <v>45412</v>
      </c>
      <c r="B191" s="55" t="inlineStr">
        <is>
          <t>Journal</t>
        </is>
      </c>
      <c r="C191" s="55" t="inlineStr">
        <is>
          <t>ACT1619</t>
        </is>
      </c>
      <c r="D191" s="55" t="n"/>
      <c r="E191" s="55" t="inlineStr">
        <is>
          <t>Ajuste_AR_Operations_Apr24</t>
        </is>
      </c>
      <c r="F191" s="55" t="inlineStr">
        <is>
          <t>Ajuste_AR_Operations_Apr24</t>
        </is>
      </c>
      <c r="G191" s="56" t="n">
        <v>0</v>
      </c>
      <c r="H191" s="56" t="n">
        <v>1908.78</v>
      </c>
      <c r="I191" s="55" t="inlineStr">
        <is>
          <t>FY 2024 : Q2 2024 : Apr 2024</t>
        </is>
      </c>
      <c r="J191" s="42" t="inlineStr">
        <is>
          <t>120000</t>
        </is>
      </c>
    </row>
    <row r="192" ht="15" customHeight="1" s="43">
      <c r="A192" s="54" t="n">
        <v>45412</v>
      </c>
      <c r="B192" s="55" t="inlineStr">
        <is>
          <t>Invoice</t>
        </is>
      </c>
      <c r="C192" s="55" t="inlineStr">
        <is>
          <t>ONTOP1089168</t>
        </is>
      </c>
      <c r="D192" s="55" t="inlineStr">
        <is>
          <t>CL001235</t>
        </is>
      </c>
      <c r="E192" s="55" t="inlineStr">
        <is>
          <t>You hire</t>
        </is>
      </c>
      <c r="F192" s="55" t="inlineStr">
        <is>
          <t>You hire</t>
        </is>
      </c>
      <c r="G192" s="56" t="n">
        <v>2945.16</v>
      </c>
      <c r="H192" s="56" t="n">
        <v>0</v>
      </c>
      <c r="I192" s="55" t="inlineStr">
        <is>
          <t>FY 2024 : Q2 2024 : Apr 2024</t>
        </is>
      </c>
      <c r="J192" s="42" t="inlineStr">
        <is>
          <t>120000</t>
        </is>
      </c>
    </row>
    <row r="193" ht="15" customHeight="1" s="43">
      <c r="A193" s="54" t="n">
        <v>45412</v>
      </c>
      <c r="B193" s="55" t="inlineStr">
        <is>
          <t>Journal</t>
        </is>
      </c>
      <c r="C193" s="55" t="inlineStr">
        <is>
          <t>ACT1450606</t>
        </is>
      </c>
      <c r="D193" s="55" t="n"/>
      <c r="E193" s="55" t="inlineStr">
        <is>
          <t>Ajuste_AR_Operations_Holdings_Apr24</t>
        </is>
      </c>
      <c r="F193" s="55" t="inlineStr">
        <is>
          <t>Ajuste_AR_Operations_Holdings_Apr24</t>
        </is>
      </c>
      <c r="G193" s="56" t="n">
        <v>1908.78</v>
      </c>
      <c r="H193" s="56" t="n">
        <v>0</v>
      </c>
      <c r="I193" s="55" t="inlineStr">
        <is>
          <t>FY 2024 : Q2 2024 : Apr 2024</t>
        </is>
      </c>
      <c r="J193" s="42" t="inlineStr">
        <is>
          <t>120000</t>
        </is>
      </c>
    </row>
    <row r="194" ht="15" customHeight="1" s="43">
      <c r="A194" s="54" t="n">
        <v>45412</v>
      </c>
      <c r="B194" s="55" t="inlineStr">
        <is>
          <t>Invoice</t>
        </is>
      </c>
      <c r="C194" s="55" t="inlineStr">
        <is>
          <t>ONTOP1088907</t>
        </is>
      </c>
      <c r="D194" s="55" t="inlineStr">
        <is>
          <t>CL001235</t>
        </is>
      </c>
      <c r="E194" s="55" t="inlineStr">
        <is>
          <t>We hire</t>
        </is>
      </c>
      <c r="F194" s="55" t="inlineStr">
        <is>
          <t>We hire</t>
        </is>
      </c>
      <c r="G194" s="56" t="n">
        <v>1065</v>
      </c>
      <c r="H194" s="56" t="n">
        <v>0</v>
      </c>
      <c r="I194" s="55" t="inlineStr">
        <is>
          <t>FY 2024 : Q2 2024 : Apr 2024</t>
        </is>
      </c>
      <c r="J194" s="42" t="inlineStr">
        <is>
          <t>120000</t>
        </is>
      </c>
    </row>
    <row r="195" ht="15" customHeight="1" s="43">
      <c r="A195" s="54" t="n">
        <v>45412</v>
      </c>
      <c r="B195" s="55" t="inlineStr">
        <is>
          <t>Invoice</t>
        </is>
      </c>
      <c r="C195" s="55" t="inlineStr">
        <is>
          <t>ONTOP1085621</t>
        </is>
      </c>
      <c r="D195" s="55" t="inlineStr">
        <is>
          <t>CL001235</t>
        </is>
      </c>
      <c r="E195" s="55" t="inlineStr">
        <is>
          <t>You hire</t>
        </is>
      </c>
      <c r="F195" s="55" t="inlineStr">
        <is>
          <t>You hire</t>
        </is>
      </c>
      <c r="G195" s="56" t="n">
        <v>1010</v>
      </c>
      <c r="H195" s="56" t="n">
        <v>0</v>
      </c>
      <c r="I195" s="55" t="inlineStr">
        <is>
          <t>FY 2024 : Q2 2024 : Apr 2024</t>
        </is>
      </c>
      <c r="J195" s="42" t="inlineStr">
        <is>
          <t>120000</t>
        </is>
      </c>
    </row>
    <row r="196" ht="15" customHeight="1" s="43">
      <c r="A196" s="54" t="n">
        <v>45412</v>
      </c>
      <c r="B196" s="55" t="inlineStr">
        <is>
          <t>Invoice</t>
        </is>
      </c>
      <c r="C196" s="55" t="inlineStr">
        <is>
          <t>ONTOP1073942</t>
        </is>
      </c>
      <c r="D196" s="55" t="inlineStr">
        <is>
          <t>CL001235</t>
        </is>
      </c>
      <c r="E196" s="55" t="inlineStr">
        <is>
          <t>We hire</t>
        </is>
      </c>
      <c r="F196" s="55" t="inlineStr">
        <is>
          <t>We hire</t>
        </is>
      </c>
      <c r="G196" s="56" t="n">
        <v>532.5</v>
      </c>
      <c r="H196" s="56" t="n">
        <v>0</v>
      </c>
      <c r="I196" s="55" t="inlineStr">
        <is>
          <t>FY 2024 : Q2 2024 : Apr 2024</t>
        </is>
      </c>
      <c r="J196" s="42" t="inlineStr">
        <is>
          <t>120000</t>
        </is>
      </c>
    </row>
    <row r="197" ht="15" customHeight="1" s="43">
      <c r="A197" s="54" t="n">
        <v>45413</v>
      </c>
      <c r="B197" s="55" t="inlineStr">
        <is>
          <t>Journal</t>
        </is>
      </c>
      <c r="C197" s="55" t="inlineStr">
        <is>
          <t>OH163329</t>
        </is>
      </c>
      <c r="D197" s="55" t="n"/>
      <c r="E197" s="55" t="inlineStr">
        <is>
          <t>Amount</t>
        </is>
      </c>
      <c r="F197" s="55" t="inlineStr">
        <is>
          <t>Trez Inc</t>
        </is>
      </c>
      <c r="G197" s="56" t="n">
        <v>0</v>
      </c>
      <c r="H197" s="56" t="n">
        <v>6057.66</v>
      </c>
      <c r="I197" s="55" t="inlineStr">
        <is>
          <t>FY 2024 : Q2 2024 : May 2024</t>
        </is>
      </c>
      <c r="J197" s="42" t="inlineStr">
        <is>
          <t>120000</t>
        </is>
      </c>
    </row>
    <row r="198" ht="15" customHeight="1" s="43">
      <c r="A198" s="54" t="n">
        <v>45415</v>
      </c>
      <c r="B198" s="55" t="inlineStr">
        <is>
          <t>Journal</t>
        </is>
      </c>
      <c r="C198" s="55" t="inlineStr">
        <is>
          <t>OH165156</t>
        </is>
      </c>
      <c r="D198" s="55" t="n"/>
      <c r="E198" s="55" t="inlineStr">
        <is>
          <t>Amount1</t>
        </is>
      </c>
      <c r="F198" s="55" t="inlineStr">
        <is>
          <t>Trez Inc</t>
        </is>
      </c>
      <c r="G198" s="56" t="n">
        <v>0</v>
      </c>
      <c r="H198" s="56" t="n">
        <v>1908.78</v>
      </c>
      <c r="I198" s="55" t="inlineStr">
        <is>
          <t>FY 2024 : Q2 2024 : May 2024</t>
        </is>
      </c>
      <c r="J198" s="42" t="inlineStr">
        <is>
          <t>120000</t>
        </is>
      </c>
    </row>
    <row r="199" ht="15" customHeight="1" s="43">
      <c r="A199" s="54" t="n">
        <v>45421</v>
      </c>
      <c r="B199" s="55" t="inlineStr">
        <is>
          <t>Invoice</t>
        </is>
      </c>
      <c r="C199" s="55" t="inlineStr">
        <is>
          <t>OMF002719</t>
        </is>
      </c>
      <c r="D199" s="55" t="inlineStr">
        <is>
          <t>CL001235</t>
        </is>
      </c>
      <c r="E199" s="55" t="inlineStr">
        <is>
          <t>hire</t>
        </is>
      </c>
      <c r="F199" s="55" t="inlineStr">
        <is>
          <t>hire</t>
        </is>
      </c>
      <c r="G199" s="56" t="n">
        <v>174</v>
      </c>
      <c r="H199" s="56" t="n">
        <v>0</v>
      </c>
      <c r="I199" s="55" t="inlineStr">
        <is>
          <t>FY 2024 : Q2 2024 : May 2024</t>
        </is>
      </c>
      <c r="J199" s="42" t="inlineStr">
        <is>
          <t>120000</t>
        </is>
      </c>
    </row>
    <row r="200" ht="15" customHeight="1" s="43">
      <c r="A200" s="54" t="n">
        <v>45427</v>
      </c>
      <c r="B200" s="55" t="inlineStr">
        <is>
          <t>Invoice</t>
        </is>
      </c>
      <c r="C200" s="55" t="inlineStr">
        <is>
          <t>ONTOP1104756</t>
        </is>
      </c>
      <c r="D200" s="55" t="inlineStr">
        <is>
          <t>CL001235</t>
        </is>
      </c>
      <c r="E200" s="55" t="inlineStr">
        <is>
          <t>You hire</t>
        </is>
      </c>
      <c r="F200" s="55" t="inlineStr">
        <is>
          <t>You hire</t>
        </is>
      </c>
      <c r="G200" s="56" t="n">
        <v>1010</v>
      </c>
      <c r="H200" s="56" t="n">
        <v>0</v>
      </c>
      <c r="I200" s="55" t="inlineStr">
        <is>
          <t>FY 2024 : Q2 2024 : May 2024</t>
        </is>
      </c>
      <c r="J200" s="42" t="inlineStr">
        <is>
          <t>120000</t>
        </is>
      </c>
    </row>
    <row r="201" ht="15" customHeight="1" s="43">
      <c r="A201" s="54" t="n">
        <v>45427</v>
      </c>
      <c r="B201" s="55" t="inlineStr">
        <is>
          <t>Invoice</t>
        </is>
      </c>
      <c r="C201" s="55" t="inlineStr">
        <is>
          <t>ONTOP1107580</t>
        </is>
      </c>
      <c r="D201" s="55" t="inlineStr">
        <is>
          <t>CL001235</t>
        </is>
      </c>
      <c r="E201" s="55" t="inlineStr">
        <is>
          <t>We hire</t>
        </is>
      </c>
      <c r="F201" s="55" t="inlineStr">
        <is>
          <t>We hire</t>
        </is>
      </c>
      <c r="G201" s="56" t="n">
        <v>1065</v>
      </c>
      <c r="H201" s="56" t="n">
        <v>0</v>
      </c>
      <c r="I201" s="55" t="inlineStr">
        <is>
          <t>FY 2024 : Q2 2024 : May 2024</t>
        </is>
      </c>
      <c r="J201" s="42" t="inlineStr">
        <is>
          <t>120000</t>
        </is>
      </c>
    </row>
    <row r="202" ht="15" customHeight="1" s="43">
      <c r="A202" s="54" t="n">
        <v>45427</v>
      </c>
      <c r="B202" s="55" t="inlineStr">
        <is>
          <t>Invoice</t>
        </is>
      </c>
      <c r="C202" s="55" t="inlineStr">
        <is>
          <t>ONTOP1107845</t>
        </is>
      </c>
      <c r="D202" s="55" t="inlineStr">
        <is>
          <t>CL001235</t>
        </is>
      </c>
      <c r="E202" s="55" t="inlineStr">
        <is>
          <t>You hire</t>
        </is>
      </c>
      <c r="F202" s="55" t="inlineStr">
        <is>
          <t>You hire</t>
        </is>
      </c>
      <c r="G202" s="56" t="n">
        <v>2945.16</v>
      </c>
      <c r="H202" s="56" t="n">
        <v>0</v>
      </c>
      <c r="I202" s="55" t="inlineStr">
        <is>
          <t>FY 2024 : Q2 2024 : May 2024</t>
        </is>
      </c>
      <c r="J202" s="42" t="inlineStr">
        <is>
          <t>120000</t>
        </is>
      </c>
    </row>
    <row r="203" ht="15" customHeight="1" s="43">
      <c r="A203" s="54" t="n">
        <v>45427</v>
      </c>
      <c r="B203" s="55" t="inlineStr">
        <is>
          <t>Invoice</t>
        </is>
      </c>
      <c r="C203" s="55" t="inlineStr">
        <is>
          <t>ONTOP1111959</t>
        </is>
      </c>
      <c r="D203" s="55" t="inlineStr">
        <is>
          <t>CL001235</t>
        </is>
      </c>
      <c r="E203" s="55" t="inlineStr">
        <is>
          <t>You hire</t>
        </is>
      </c>
      <c r="F203" s="55" t="inlineStr">
        <is>
          <t>You hire</t>
        </is>
      </c>
      <c r="G203" s="56" t="n">
        <v>707</v>
      </c>
      <c r="H203" s="56" t="n">
        <v>0</v>
      </c>
      <c r="I203" s="55" t="inlineStr">
        <is>
          <t>FY 2024 : Q2 2024 : May 2024</t>
        </is>
      </c>
      <c r="J203" s="42" t="inlineStr">
        <is>
          <t>120000</t>
        </is>
      </c>
    </row>
    <row r="204" ht="15" customHeight="1" s="43">
      <c r="A204" s="54" t="n">
        <v>45427</v>
      </c>
      <c r="B204" s="55" t="inlineStr">
        <is>
          <t>Invoice</t>
        </is>
      </c>
      <c r="C204" s="55" t="inlineStr">
        <is>
          <t>ONTOP1111964</t>
        </is>
      </c>
      <c r="D204" s="55" t="inlineStr">
        <is>
          <t>CL001235</t>
        </is>
      </c>
      <c r="E204" s="55" t="inlineStr">
        <is>
          <t>We hire</t>
        </is>
      </c>
      <c r="F204" s="55" t="inlineStr">
        <is>
          <t>We hire</t>
        </is>
      </c>
      <c r="G204" s="56" t="n">
        <v>532.5</v>
      </c>
      <c r="H204" s="56" t="n">
        <v>0</v>
      </c>
      <c r="I204" s="55" t="inlineStr">
        <is>
          <t>FY 2024 : Q2 2024 : May 2024</t>
        </is>
      </c>
      <c r="J204" s="42" t="inlineStr">
        <is>
          <t>120000</t>
        </is>
      </c>
    </row>
    <row r="205" ht="15" customHeight="1" s="43">
      <c r="A205" s="54" t="n">
        <v>45427</v>
      </c>
      <c r="B205" s="55" t="inlineStr">
        <is>
          <t>Journal</t>
        </is>
      </c>
      <c r="C205" s="55" t="inlineStr">
        <is>
          <t>OH187677</t>
        </is>
      </c>
      <c r="D205" s="55" t="n"/>
      <c r="E205" s="55" t="inlineStr">
        <is>
          <t>Amount</t>
        </is>
      </c>
      <c r="F205" s="55" t="inlineStr">
        <is>
          <t>Trez Inc</t>
        </is>
      </c>
      <c r="G205" s="56" t="n">
        <v>0</v>
      </c>
      <c r="H205" s="56" t="n">
        <v>6259.66</v>
      </c>
      <c r="I205" s="55" t="inlineStr">
        <is>
          <t>FY 2024 : Q2 2024 : May 2024</t>
        </is>
      </c>
      <c r="J205" s="42" t="inlineStr">
        <is>
          <t>120000</t>
        </is>
      </c>
    </row>
    <row r="206" ht="15" customHeight="1" s="43">
      <c r="A206" s="54" t="n">
        <v>45434</v>
      </c>
      <c r="B206" s="55" t="inlineStr">
        <is>
          <t>Invoice</t>
        </is>
      </c>
      <c r="C206" s="55" t="inlineStr">
        <is>
          <t>FTE001316</t>
        </is>
      </c>
      <c r="D206" s="55" t="inlineStr">
        <is>
          <t>CL001235</t>
        </is>
      </c>
      <c r="E206" s="55" t="inlineStr">
        <is>
          <t>FTE001316</t>
        </is>
      </c>
      <c r="F206" s="55" t="inlineStr">
        <is>
          <t>FTE001316</t>
        </is>
      </c>
      <c r="G206" s="56" t="n">
        <v>1641.44</v>
      </c>
      <c r="H206" s="56" t="n">
        <v>0</v>
      </c>
      <c r="I206" s="55" t="inlineStr">
        <is>
          <t>FY 2024 : Q2 2024 : May 2024</t>
        </is>
      </c>
      <c r="J206" s="42" t="inlineStr">
        <is>
          <t>120000</t>
        </is>
      </c>
    </row>
    <row r="207" ht="15" customHeight="1" s="43">
      <c r="A207" s="54" t="n">
        <v>45441</v>
      </c>
      <c r="B207" s="55" t="inlineStr">
        <is>
          <t>Invoice</t>
        </is>
      </c>
      <c r="C207" s="55" t="inlineStr">
        <is>
          <t>ONTOP1133961</t>
        </is>
      </c>
      <c r="D207" s="55" t="inlineStr">
        <is>
          <t>CL001235</t>
        </is>
      </c>
      <c r="E207" s="55" t="inlineStr">
        <is>
          <t>ONTOP1133961</t>
        </is>
      </c>
      <c r="F207" s="55" t="inlineStr">
        <is>
          <t>ONTOP1133961</t>
        </is>
      </c>
      <c r="G207" s="56" t="n">
        <v>505</v>
      </c>
      <c r="H207" s="56" t="n">
        <v>0</v>
      </c>
      <c r="I207" s="55" t="inlineStr">
        <is>
          <t>FY 2024 : Q2 2024 : May 2024</t>
        </is>
      </c>
      <c r="J207" s="42" t="inlineStr">
        <is>
          <t>120000</t>
        </is>
      </c>
    </row>
    <row r="208" ht="15" customHeight="1" s="43">
      <c r="A208" s="54" t="n">
        <v>45443</v>
      </c>
      <c r="B208" s="55" t="inlineStr">
        <is>
          <t>Journal</t>
        </is>
      </c>
      <c r="C208" s="55" t="inlineStr">
        <is>
          <t>OO37</t>
        </is>
      </c>
      <c r="D208" s="55" t="n"/>
      <c r="E208" s="55" t="inlineStr">
        <is>
          <t>IC_Interco_May2024_00114_b</t>
        </is>
      </c>
      <c r="F208" s="55" t="inlineStr">
        <is>
          <t>CL004390 May2024 interco -payment</t>
        </is>
      </c>
      <c r="G208" s="56" t="n">
        <v>0</v>
      </c>
      <c r="H208" s="56" t="n">
        <v>1641.44</v>
      </c>
      <c r="I208" s="55" t="inlineStr">
        <is>
          <t>FY 2024 : Q2 2024 : May 2024</t>
        </is>
      </c>
      <c r="J208" s="42" t="inlineStr">
        <is>
          <t>120000</t>
        </is>
      </c>
    </row>
    <row r="209" ht="15" customHeight="1" s="43">
      <c r="A209" s="54" t="n">
        <v>45443</v>
      </c>
      <c r="B209" s="55" t="inlineStr">
        <is>
          <t>Journal</t>
        </is>
      </c>
      <c r="C209" s="55" t="inlineStr">
        <is>
          <t>OH217128</t>
        </is>
      </c>
      <c r="D209" s="55" t="n"/>
      <c r="E209" s="55" t="inlineStr">
        <is>
          <t>IC_Interco_May2024_00114_a</t>
        </is>
      </c>
      <c r="F209" s="55" t="inlineStr">
        <is>
          <t>CL004390 May2024 interco -payment</t>
        </is>
      </c>
      <c r="G209" s="56" t="n">
        <v>1641.44</v>
      </c>
      <c r="H209" s="56" t="n">
        <v>0</v>
      </c>
      <c r="I209" s="55" t="inlineStr">
        <is>
          <t>FY 2024 : Q2 2024 : May 2024</t>
        </is>
      </c>
      <c r="J209" s="42" t="inlineStr">
        <is>
          <t>120000</t>
        </is>
      </c>
    </row>
    <row r="210" ht="15" customHeight="1" s="43">
      <c r="A210" s="54" t="n">
        <v>45443</v>
      </c>
      <c r="B210" s="55" t="inlineStr">
        <is>
          <t>Journal</t>
        </is>
      </c>
      <c r="C210" s="55" t="inlineStr">
        <is>
          <t>OH193211</t>
        </is>
      </c>
      <c r="D210" s="55" t="n"/>
      <c r="E210" s="55" t="inlineStr">
        <is>
          <t>Amount</t>
        </is>
      </c>
      <c r="F210" s="55" t="inlineStr">
        <is>
          <t>Trez Inc</t>
        </is>
      </c>
      <c r="G210" s="56" t="n">
        <v>0</v>
      </c>
      <c r="H210" s="56" t="n">
        <v>6924.73</v>
      </c>
      <c r="I210" s="55" t="inlineStr">
        <is>
          <t>FY 2024 : Q2 2024 : May 2024</t>
        </is>
      </c>
      <c r="J210" s="42" t="inlineStr">
        <is>
          <t>120000</t>
        </is>
      </c>
    </row>
    <row r="211" ht="15" customHeight="1" s="43">
      <c r="A211" s="54" t="n">
        <v>45443</v>
      </c>
      <c r="B211" s="55" t="inlineStr">
        <is>
          <t>Invoice</t>
        </is>
      </c>
      <c r="C211" s="55" t="inlineStr">
        <is>
          <t>ONTOP1107844</t>
        </is>
      </c>
      <c r="D211" s="55" t="inlineStr">
        <is>
          <t>CL001235</t>
        </is>
      </c>
      <c r="E211" s="55" t="inlineStr">
        <is>
          <t>You hire</t>
        </is>
      </c>
      <c r="F211" s="55" t="inlineStr">
        <is>
          <t>You hire</t>
        </is>
      </c>
      <c r="G211" s="56" t="n">
        <v>2945.16</v>
      </c>
      <c r="H211" s="56" t="n">
        <v>0</v>
      </c>
      <c r="I211" s="55" t="inlineStr">
        <is>
          <t>FY 2024 : Q2 2024 : May 2024</t>
        </is>
      </c>
      <c r="J211" s="42" t="inlineStr">
        <is>
          <t>120000</t>
        </is>
      </c>
    </row>
    <row r="212" ht="15" customHeight="1" s="43">
      <c r="A212" s="54" t="n">
        <v>45443</v>
      </c>
      <c r="B212" s="55" t="inlineStr">
        <is>
          <t>Invoice</t>
        </is>
      </c>
      <c r="C212" s="55" t="inlineStr">
        <is>
          <t>ONTOP1107579</t>
        </is>
      </c>
      <c r="D212" s="55" t="inlineStr">
        <is>
          <t>CL001235</t>
        </is>
      </c>
      <c r="E212" s="55" t="inlineStr">
        <is>
          <t>We hire</t>
        </is>
      </c>
      <c r="F212" s="55" t="inlineStr">
        <is>
          <t>We hire</t>
        </is>
      </c>
      <c r="G212" s="56" t="n">
        <v>1065</v>
      </c>
      <c r="H212" s="56" t="n">
        <v>0</v>
      </c>
      <c r="I212" s="55" t="inlineStr">
        <is>
          <t>FY 2024 : Q2 2024 : May 2024</t>
        </is>
      </c>
      <c r="J212" s="42" t="inlineStr">
        <is>
          <t>120000</t>
        </is>
      </c>
    </row>
    <row r="213" ht="15" customHeight="1" s="43">
      <c r="A213" s="54" t="n">
        <v>45443</v>
      </c>
      <c r="B213" s="55" t="inlineStr">
        <is>
          <t>Invoice</t>
        </is>
      </c>
      <c r="C213" s="55" t="inlineStr">
        <is>
          <t>ONTOP1104759</t>
        </is>
      </c>
      <c r="D213" s="55" t="inlineStr">
        <is>
          <t>CL001235</t>
        </is>
      </c>
      <c r="E213" s="55" t="inlineStr">
        <is>
          <t>You hire</t>
        </is>
      </c>
      <c r="F213" s="55" t="inlineStr">
        <is>
          <t>You hire</t>
        </is>
      </c>
      <c r="G213" s="56" t="n">
        <v>1703.07</v>
      </c>
      <c r="H213" s="56" t="n">
        <v>0</v>
      </c>
      <c r="I213" s="55" t="inlineStr">
        <is>
          <t>FY 2024 : Q2 2024 : May 2024</t>
        </is>
      </c>
      <c r="J213" s="42" t="inlineStr">
        <is>
          <t>120000</t>
        </is>
      </c>
    </row>
    <row r="214" ht="15" customHeight="1" s="43">
      <c r="A214" s="54" t="n">
        <v>45443</v>
      </c>
      <c r="B214" s="55" t="inlineStr">
        <is>
          <t>Invoice</t>
        </is>
      </c>
      <c r="C214" s="55" t="inlineStr">
        <is>
          <t>ONTOP1111983</t>
        </is>
      </c>
      <c r="D214" s="55" t="inlineStr">
        <is>
          <t>CL001235</t>
        </is>
      </c>
      <c r="E214" s="55" t="inlineStr">
        <is>
          <t>We hire</t>
        </is>
      </c>
      <c r="F214" s="55" t="inlineStr">
        <is>
          <t>We hire</t>
        </is>
      </c>
      <c r="G214" s="56" t="n">
        <v>532.5</v>
      </c>
      <c r="H214" s="56" t="n">
        <v>0</v>
      </c>
      <c r="I214" s="55" t="inlineStr">
        <is>
          <t>FY 2024 : Q2 2024 : May 2024</t>
        </is>
      </c>
      <c r="J214" s="42" t="inlineStr">
        <is>
          <t>120000</t>
        </is>
      </c>
    </row>
    <row r="215" ht="15" customHeight="1" s="43">
      <c r="A215" s="54" t="n">
        <v>45446</v>
      </c>
      <c r="B215" s="55" t="inlineStr">
        <is>
          <t>Payment</t>
        </is>
      </c>
      <c r="C215" s="55" t="inlineStr">
        <is>
          <t>OH1175</t>
        </is>
      </c>
      <c r="D215" s="55" t="inlineStr">
        <is>
          <t>CL001235</t>
        </is>
      </c>
      <c r="E215" s="55" t="inlineStr">
        <is>
          <t>py_1PLU1HDcg37TSXSzSywr31ez</t>
        </is>
      </c>
      <c r="F215" s="55" t="inlineStr">
        <is>
          <t>py_1PLU1HDcg37TSXSzSywr31ez</t>
        </is>
      </c>
      <c r="G215" s="56" t="n">
        <v>0</v>
      </c>
      <c r="H215" s="56" t="n">
        <v>561.5</v>
      </c>
      <c r="I215" s="55" t="inlineStr">
        <is>
          <t>FY 2024 : Q2 2024 : Jun 2024</t>
        </is>
      </c>
      <c r="J215" s="42" t="inlineStr">
        <is>
          <t>120000</t>
        </is>
      </c>
    </row>
    <row r="216" ht="15" customHeight="1" s="43">
      <c r="A216" s="54" t="n">
        <v>45452</v>
      </c>
      <c r="B216" s="55" t="inlineStr">
        <is>
          <t>Invoice</t>
        </is>
      </c>
      <c r="C216" s="55" t="inlineStr">
        <is>
          <t>OMF003805</t>
        </is>
      </c>
      <c r="D216" s="55" t="inlineStr">
        <is>
          <t>CL001235</t>
        </is>
      </c>
      <c r="E216" s="55" t="inlineStr">
        <is>
          <t>hire</t>
        </is>
      </c>
      <c r="F216" s="55" t="inlineStr">
        <is>
          <t>hire</t>
        </is>
      </c>
      <c r="G216" s="56" t="n">
        <v>174</v>
      </c>
      <c r="H216" s="56" t="n">
        <v>0</v>
      </c>
      <c r="I216" s="55" t="inlineStr">
        <is>
          <t>FY 2024 : Q2 2024 : Jun 2024</t>
        </is>
      </c>
      <c r="J216" s="42" t="inlineStr">
        <is>
          <t>120000</t>
        </is>
      </c>
    </row>
    <row r="217" ht="15" customHeight="1" s="43">
      <c r="A217" s="54" t="n">
        <v>45458</v>
      </c>
      <c r="B217" s="55" t="inlineStr">
        <is>
          <t>Invoice</t>
        </is>
      </c>
      <c r="C217" s="55" t="inlineStr">
        <is>
          <t>ONTOP1127999</t>
        </is>
      </c>
      <c r="D217" s="55" t="inlineStr">
        <is>
          <t>CL001235</t>
        </is>
      </c>
      <c r="E217" s="55" t="inlineStr">
        <is>
          <t>You hire</t>
        </is>
      </c>
      <c r="F217" s="55" t="inlineStr">
        <is>
          <t>You hire</t>
        </is>
      </c>
      <c r="G217" s="56" t="n">
        <v>1010</v>
      </c>
      <c r="H217" s="56" t="n">
        <v>0</v>
      </c>
      <c r="I217" s="55" t="inlineStr">
        <is>
          <t>FY 2024 : Q2 2024 : Jun 2024</t>
        </is>
      </c>
      <c r="J217" s="42" t="inlineStr">
        <is>
          <t>120000</t>
        </is>
      </c>
    </row>
    <row r="218" ht="15" customHeight="1" s="43">
      <c r="A218" s="54" t="n">
        <v>45458</v>
      </c>
      <c r="B218" s="55" t="inlineStr">
        <is>
          <t>Invoice</t>
        </is>
      </c>
      <c r="C218" s="55" t="inlineStr">
        <is>
          <t>ONTOP1133985</t>
        </is>
      </c>
      <c r="D218" s="55" t="inlineStr">
        <is>
          <t>CL001235</t>
        </is>
      </c>
      <c r="E218" s="55" t="inlineStr">
        <is>
          <t>We hire</t>
        </is>
      </c>
      <c r="F218" s="55" t="inlineStr">
        <is>
          <t>We hire</t>
        </is>
      </c>
      <c r="G218" s="56" t="n">
        <v>627.8200000000001</v>
      </c>
      <c r="H218" s="56" t="n">
        <v>0</v>
      </c>
      <c r="I218" s="55" t="inlineStr">
        <is>
          <t>FY 2024 : Q2 2024 : Jun 2024</t>
        </is>
      </c>
      <c r="J218" s="42" t="inlineStr">
        <is>
          <t>120000</t>
        </is>
      </c>
    </row>
    <row r="219" ht="15" customHeight="1" s="43">
      <c r="A219" s="54" t="n">
        <v>45458</v>
      </c>
      <c r="B219" s="55" t="inlineStr">
        <is>
          <t>Invoice</t>
        </is>
      </c>
      <c r="C219" s="55" t="inlineStr">
        <is>
          <t>ONTOP1133980</t>
        </is>
      </c>
      <c r="D219" s="55" t="inlineStr">
        <is>
          <t>CL001235</t>
        </is>
      </c>
      <c r="E219" s="55" t="inlineStr">
        <is>
          <t>You hire</t>
        </is>
      </c>
      <c r="F219" s="55" t="inlineStr">
        <is>
          <t>You hire</t>
        </is>
      </c>
      <c r="G219" s="56" t="n">
        <v>505</v>
      </c>
      <c r="H219" s="56" t="n">
        <v>0</v>
      </c>
      <c r="I219" s="55" t="inlineStr">
        <is>
          <t>FY 2024 : Q2 2024 : Jun 2024</t>
        </is>
      </c>
      <c r="J219" s="42" t="inlineStr">
        <is>
          <t>120000</t>
        </is>
      </c>
    </row>
    <row r="220" ht="15" customHeight="1" s="43">
      <c r="A220" s="54" t="n">
        <v>45458</v>
      </c>
      <c r="B220" s="55" t="inlineStr">
        <is>
          <t>Invoice</t>
        </is>
      </c>
      <c r="C220" s="55" t="inlineStr">
        <is>
          <t>ONTOP1130589</t>
        </is>
      </c>
      <c r="D220" s="55" t="inlineStr">
        <is>
          <t>CL001235</t>
        </is>
      </c>
      <c r="E220" s="55" t="inlineStr">
        <is>
          <t>You hire</t>
        </is>
      </c>
      <c r="F220" s="55" t="inlineStr">
        <is>
          <t>You hire</t>
        </is>
      </c>
      <c r="G220" s="56" t="n">
        <v>2945.16</v>
      </c>
      <c r="H220" s="56" t="n">
        <v>0</v>
      </c>
      <c r="I220" s="55" t="inlineStr">
        <is>
          <t>FY 2024 : Q2 2024 : Jun 2024</t>
        </is>
      </c>
      <c r="J220" s="42" t="inlineStr">
        <is>
          <t>120000</t>
        </is>
      </c>
    </row>
    <row r="221" ht="15" customHeight="1" s="43">
      <c r="A221" s="54" t="n">
        <v>45458</v>
      </c>
      <c r="B221" s="55" t="inlineStr">
        <is>
          <t>Invoice</t>
        </is>
      </c>
      <c r="C221" s="55" t="inlineStr">
        <is>
          <t>ONTOP1130358</t>
        </is>
      </c>
      <c r="D221" s="55" t="inlineStr">
        <is>
          <t>CL001235</t>
        </is>
      </c>
      <c r="E221" s="55" t="inlineStr">
        <is>
          <t>We hire</t>
        </is>
      </c>
      <c r="F221" s="55" t="inlineStr">
        <is>
          <t>We hire</t>
        </is>
      </c>
      <c r="G221" s="56" t="n">
        <v>1065</v>
      </c>
      <c r="H221" s="56" t="n">
        <v>0</v>
      </c>
      <c r="I221" s="55" t="inlineStr">
        <is>
          <t>FY 2024 : Q2 2024 : Jun 2024</t>
        </is>
      </c>
      <c r="J221" s="42" t="inlineStr">
        <is>
          <t>120000</t>
        </is>
      </c>
    </row>
    <row r="222" ht="15" customHeight="1" s="43">
      <c r="A222" s="54" t="n">
        <v>45460</v>
      </c>
      <c r="B222" s="55" t="inlineStr">
        <is>
          <t>Journal</t>
        </is>
      </c>
      <c r="C222" s="55" t="inlineStr">
        <is>
          <t>OH222468</t>
        </is>
      </c>
      <c r="D222" s="55" t="n"/>
      <c r="E222" s="55" t="inlineStr">
        <is>
          <t>Amount</t>
        </is>
      </c>
      <c r="F222" s="55" t="inlineStr">
        <is>
          <t>Trez Inc</t>
        </is>
      </c>
      <c r="G222" s="56" t="n">
        <v>0</v>
      </c>
      <c r="H222" s="56" t="n">
        <v>6152.97</v>
      </c>
      <c r="I222" s="55" t="inlineStr">
        <is>
          <t>FY 2024 : Q2 2024 : Jun 2024</t>
        </is>
      </c>
      <c r="J222" s="42" t="inlineStr">
        <is>
          <t>120000</t>
        </is>
      </c>
    </row>
    <row r="223" ht="15" customHeight="1" s="43">
      <c r="A223" s="54" t="n">
        <v>45467</v>
      </c>
      <c r="B223" s="55" t="inlineStr">
        <is>
          <t>Invoice</t>
        </is>
      </c>
      <c r="C223" s="55" t="inlineStr">
        <is>
          <t>FTE001368</t>
        </is>
      </c>
      <c r="D223" s="55" t="inlineStr">
        <is>
          <t>CL001235</t>
        </is>
      </c>
      <c r="E223" s="55" t="inlineStr">
        <is>
          <t>FTE001368</t>
        </is>
      </c>
      <c r="F223" s="55" t="inlineStr">
        <is>
          <t>FTE001368</t>
        </is>
      </c>
      <c r="G223" s="56" t="n">
        <v>1704.44</v>
      </c>
      <c r="H223" s="56" t="n">
        <v>0</v>
      </c>
      <c r="I223" s="55" t="inlineStr">
        <is>
          <t>FY 2024 : Q2 2024 : Jun 2024</t>
        </is>
      </c>
      <c r="J223" s="42" t="inlineStr">
        <is>
          <t>120000</t>
        </is>
      </c>
    </row>
    <row r="224" ht="15" customHeight="1" s="43">
      <c r="A224" s="54" t="n">
        <v>45471</v>
      </c>
      <c r="B224" s="55" t="inlineStr">
        <is>
          <t>Invoice</t>
        </is>
      </c>
      <c r="C224" s="55" t="inlineStr">
        <is>
          <t>ONTOP1146459</t>
        </is>
      </c>
      <c r="D224" s="55" t="inlineStr">
        <is>
          <t>CL001235</t>
        </is>
      </c>
      <c r="E224" s="55" t="inlineStr">
        <is>
          <t>ONTOP1146459</t>
        </is>
      </c>
      <c r="F224" s="55" t="inlineStr">
        <is>
          <t>ONTOP1146459</t>
        </is>
      </c>
      <c r="G224" s="56" t="n">
        <v>769.62</v>
      </c>
      <c r="H224" s="56" t="n">
        <v>0</v>
      </c>
      <c r="I224" s="55" t="inlineStr">
        <is>
          <t>FY 2024 : Q2 2024 : Jun 2024</t>
        </is>
      </c>
      <c r="J224" s="42" t="inlineStr">
        <is>
          <t>120000</t>
        </is>
      </c>
    </row>
    <row r="225" ht="15" customHeight="1" s="43">
      <c r="A225" s="54" t="n">
        <v>45471</v>
      </c>
      <c r="B225" s="55" t="inlineStr">
        <is>
          <t>Payment</t>
        </is>
      </c>
      <c r="C225" s="55" t="inlineStr">
        <is>
          <t>OH1833</t>
        </is>
      </c>
      <c r="D225" s="55" t="inlineStr">
        <is>
          <t>CL001235</t>
        </is>
      </c>
      <c r="E225" s="55" t="inlineStr">
        <is>
          <t>py_1PVJdCDcg37TSXSzdAvhF0Yd</t>
        </is>
      </c>
      <c r="F225" s="55" t="inlineStr">
        <is>
          <t>py_1PVJdCDcg37TSXSzdAvhF0Yd</t>
        </is>
      </c>
      <c r="G225" s="56" t="n">
        <v>0</v>
      </c>
      <c r="H225" s="56" t="n">
        <v>5726.66</v>
      </c>
      <c r="I225" s="55" t="inlineStr">
        <is>
          <t>FY 2024 : Q2 2024 : Jun 2024</t>
        </is>
      </c>
      <c r="J225" s="42" t="inlineStr">
        <is>
          <t>120000</t>
        </is>
      </c>
    </row>
    <row r="226" ht="15" customHeight="1" s="43">
      <c r="A226" s="54" t="n">
        <v>45473</v>
      </c>
      <c r="B226" s="55" t="inlineStr">
        <is>
          <t>Deposit Application</t>
        </is>
      </c>
      <c r="C226" s="55" t="inlineStr">
        <is>
          <t>OH258</t>
        </is>
      </c>
      <c r="D226" s="55" t="inlineStr">
        <is>
          <t>CL001235</t>
        </is>
      </c>
      <c r="E226" s="55" t="n"/>
      <c r="F226" s="55" t="n"/>
      <c r="G226" s="56" t="n">
        <v>0</v>
      </c>
      <c r="H226" s="56" t="n">
        <v>1079.94</v>
      </c>
      <c r="I226" s="55" t="inlineStr">
        <is>
          <t>FY 2024 : Q2 2024 : Jun 2024</t>
        </is>
      </c>
      <c r="J226" s="42" t="inlineStr">
        <is>
          <t>120000</t>
        </is>
      </c>
    </row>
    <row r="227" ht="15" customHeight="1" s="43">
      <c r="A227" s="54" t="n">
        <v>45473</v>
      </c>
      <c r="B227" s="55" t="inlineStr">
        <is>
          <t>Invoice</t>
        </is>
      </c>
      <c r="C227" s="55" t="inlineStr">
        <is>
          <t>ONTOP1128002</t>
        </is>
      </c>
      <c r="D227" s="55" t="inlineStr">
        <is>
          <t>CL001235</t>
        </is>
      </c>
      <c r="E227" s="55" t="inlineStr">
        <is>
          <t>You hire</t>
        </is>
      </c>
      <c r="F227" s="55" t="inlineStr">
        <is>
          <t>You hire</t>
        </is>
      </c>
      <c r="G227" s="56" t="n">
        <v>1010</v>
      </c>
      <c r="H227" s="56" t="n">
        <v>0</v>
      </c>
      <c r="I227" s="55" t="inlineStr">
        <is>
          <t>FY 2024 : Q2 2024 : Jun 2024</t>
        </is>
      </c>
      <c r="J227" s="42" t="inlineStr">
        <is>
          <t>120000</t>
        </is>
      </c>
    </row>
    <row r="228" ht="15" customHeight="1" s="43">
      <c r="A228" s="54" t="n">
        <v>45473</v>
      </c>
      <c r="B228" s="55" t="inlineStr">
        <is>
          <t>Invoice</t>
        </is>
      </c>
      <c r="C228" s="55" t="inlineStr">
        <is>
          <t>ONTOP1130592</t>
        </is>
      </c>
      <c r="D228" s="55" t="inlineStr">
        <is>
          <t>CL001235</t>
        </is>
      </c>
      <c r="E228" s="55" t="inlineStr">
        <is>
          <t>You hire</t>
        </is>
      </c>
      <c r="F228" s="55" t="inlineStr">
        <is>
          <t>You hire</t>
        </is>
      </c>
      <c r="G228" s="56" t="n">
        <v>2945.16</v>
      </c>
      <c r="H228" s="56" t="n">
        <v>0</v>
      </c>
      <c r="I228" s="55" t="inlineStr">
        <is>
          <t>FY 2024 : Q2 2024 : Jun 2024</t>
        </is>
      </c>
      <c r="J228" s="42" t="inlineStr">
        <is>
          <t>120000</t>
        </is>
      </c>
    </row>
    <row r="229" ht="15" customHeight="1" s="43">
      <c r="A229" s="54" t="n">
        <v>45473</v>
      </c>
      <c r="B229" s="55" t="inlineStr">
        <is>
          <t>Invoice</t>
        </is>
      </c>
      <c r="C229" s="55" t="inlineStr">
        <is>
          <t>ONTOP1133972</t>
        </is>
      </c>
      <c r="D229" s="55" t="inlineStr">
        <is>
          <t>CL001235</t>
        </is>
      </c>
      <c r="E229" s="55" t="inlineStr">
        <is>
          <t>We hire</t>
        </is>
      </c>
      <c r="F229" s="55" t="inlineStr">
        <is>
          <t>We hire</t>
        </is>
      </c>
      <c r="G229" s="56" t="n">
        <v>532.5</v>
      </c>
      <c r="H229" s="56" t="n">
        <v>0</v>
      </c>
      <c r="I229" s="55" t="inlineStr">
        <is>
          <t>FY 2024 : Q2 2024 : Jun 2024</t>
        </is>
      </c>
      <c r="J229" s="42" t="inlineStr">
        <is>
          <t>120000</t>
        </is>
      </c>
    </row>
    <row r="230" ht="15" customHeight="1" s="43">
      <c r="A230" s="54" t="n">
        <v>45473</v>
      </c>
      <c r="B230" s="55" t="inlineStr">
        <is>
          <t>Journal</t>
        </is>
      </c>
      <c r="C230" s="55" t="inlineStr">
        <is>
          <t>ACT1450608</t>
        </is>
      </c>
      <c r="D230" s="55" t="n"/>
      <c r="E230" s="55" t="inlineStr">
        <is>
          <t>Ajuste_AR_Operations_Holdings_Jun24</t>
        </is>
      </c>
      <c r="F230" s="55" t="inlineStr">
        <is>
          <t>Ajuste_AR_Operations_Holdings_Jun24</t>
        </is>
      </c>
      <c r="G230" s="56" t="n">
        <v>1704.44</v>
      </c>
      <c r="H230" s="56" t="n">
        <v>0</v>
      </c>
      <c r="I230" s="55" t="inlineStr">
        <is>
          <t>FY 2024 : Q2 2024 : Jun 2024</t>
        </is>
      </c>
      <c r="J230" s="42" t="inlineStr">
        <is>
          <t>120000</t>
        </is>
      </c>
    </row>
    <row r="231" ht="15" customHeight="1" s="43">
      <c r="A231" s="54" t="n">
        <v>45473</v>
      </c>
      <c r="B231" s="55" t="inlineStr">
        <is>
          <t>Deposit Application</t>
        </is>
      </c>
      <c r="C231" s="55" t="inlineStr">
        <is>
          <t>OH459</t>
        </is>
      </c>
      <c r="D231" s="55" t="inlineStr">
        <is>
          <t>CL001235</t>
        </is>
      </c>
      <c r="E231" s="55" t="n"/>
      <c r="F231" s="55" t="n"/>
      <c r="G231" s="56" t="n">
        <v>0</v>
      </c>
      <c r="H231" s="56" t="n">
        <v>769.62</v>
      </c>
      <c r="I231" s="55" t="inlineStr">
        <is>
          <t>FY 2024 : Q2 2024 : Jun 2024</t>
        </is>
      </c>
      <c r="J231" s="42" t="inlineStr">
        <is>
          <t>120000</t>
        </is>
      </c>
    </row>
    <row r="232" ht="15" customHeight="1" s="43">
      <c r="A232" s="54" t="n">
        <v>45473</v>
      </c>
      <c r="B232" s="55" t="inlineStr">
        <is>
          <t>Journal</t>
        </is>
      </c>
      <c r="C232" s="55" t="inlineStr">
        <is>
          <t>ACT1621</t>
        </is>
      </c>
      <c r="D232" s="55" t="n"/>
      <c r="E232" s="55" t="inlineStr">
        <is>
          <t>Ajuste_AR_Operations_Jun24</t>
        </is>
      </c>
      <c r="F232" s="55" t="inlineStr">
        <is>
          <t>Ajuste_AR_Operations_Jun24</t>
        </is>
      </c>
      <c r="G232" s="56" t="n">
        <v>0</v>
      </c>
      <c r="H232" s="56" t="n">
        <v>1704.44</v>
      </c>
      <c r="I232" s="55" t="inlineStr">
        <is>
          <t>FY 2024 : Q2 2024 : Jun 2024</t>
        </is>
      </c>
      <c r="J232" s="42" t="inlineStr">
        <is>
          <t>120000</t>
        </is>
      </c>
    </row>
    <row r="233" ht="15" customHeight="1" s="43">
      <c r="A233" s="54" t="n">
        <v>45473</v>
      </c>
      <c r="B233" s="55" t="inlineStr">
        <is>
          <t>Invoice</t>
        </is>
      </c>
      <c r="C233" s="55" t="inlineStr">
        <is>
          <t>ONTOP1130357</t>
        </is>
      </c>
      <c r="D233" s="55" t="inlineStr">
        <is>
          <t>CL001235</t>
        </is>
      </c>
      <c r="E233" s="55" t="inlineStr">
        <is>
          <t>We hire</t>
        </is>
      </c>
      <c r="F233" s="55" t="inlineStr">
        <is>
          <t>We hire</t>
        </is>
      </c>
      <c r="G233" s="56" t="n">
        <v>1065</v>
      </c>
      <c r="H233" s="56" t="n">
        <v>0</v>
      </c>
      <c r="I233" s="55" t="inlineStr">
        <is>
          <t>FY 2024 : Q2 2024 : Jun 2024</t>
        </is>
      </c>
      <c r="J233" s="42" t="inlineStr">
        <is>
          <t>120000</t>
        </is>
      </c>
    </row>
    <row r="234" ht="15" customHeight="1" s="43">
      <c r="A234" s="54" t="n">
        <v>45482</v>
      </c>
      <c r="B234" s="55" t="inlineStr">
        <is>
          <t>Invoice</t>
        </is>
      </c>
      <c r="C234" s="55" t="inlineStr">
        <is>
          <t>OMF004879</t>
        </is>
      </c>
      <c r="D234" s="55" t="inlineStr">
        <is>
          <t>CL001235</t>
        </is>
      </c>
      <c r="E234" s="55" t="inlineStr">
        <is>
          <t>hire</t>
        </is>
      </c>
      <c r="F234" s="55" t="inlineStr">
        <is>
          <t>hire</t>
        </is>
      </c>
      <c r="G234" s="56" t="n">
        <v>174</v>
      </c>
      <c r="H234" s="56" t="n">
        <v>0</v>
      </c>
      <c r="I234" s="55" t="inlineStr">
        <is>
          <t>FY 2024 : Q3 2024 : Jul 2024</t>
        </is>
      </c>
      <c r="J234" s="42" t="inlineStr">
        <is>
          <t>120000</t>
        </is>
      </c>
    </row>
    <row r="235" ht="15" customHeight="1" s="43">
      <c r="A235" s="54" t="n">
        <v>45488</v>
      </c>
      <c r="B235" s="55" t="inlineStr">
        <is>
          <t>Invoice</t>
        </is>
      </c>
      <c r="C235" s="55" t="inlineStr">
        <is>
          <t>ONTOP1144168</t>
        </is>
      </c>
      <c r="D235" s="55" t="inlineStr">
        <is>
          <t>CL001235</t>
        </is>
      </c>
      <c r="E235" s="55" t="inlineStr">
        <is>
          <t>We hire</t>
        </is>
      </c>
      <c r="F235" s="55" t="inlineStr">
        <is>
          <t>We hire</t>
        </is>
      </c>
      <c r="G235" s="56" t="n">
        <v>1065</v>
      </c>
      <c r="H235" s="56" t="n">
        <v>0</v>
      </c>
      <c r="I235" s="55" t="inlineStr">
        <is>
          <t>FY 2024 : Q3 2024 : Jul 2024</t>
        </is>
      </c>
      <c r="J235" s="42" t="inlineStr">
        <is>
          <t>120000</t>
        </is>
      </c>
    </row>
    <row r="236" ht="15" customHeight="1" s="43">
      <c r="A236" s="54" t="n">
        <v>45488</v>
      </c>
      <c r="B236" s="55" t="inlineStr">
        <is>
          <t>Invoice</t>
        </is>
      </c>
      <c r="C236" s="55" t="inlineStr">
        <is>
          <t>ONTOP1146460</t>
        </is>
      </c>
      <c r="D236" s="55" t="inlineStr">
        <is>
          <t>CL001235</t>
        </is>
      </c>
      <c r="E236" s="55" t="inlineStr">
        <is>
          <t>You hire</t>
        </is>
      </c>
      <c r="F236" s="55" t="inlineStr">
        <is>
          <t>You hire</t>
        </is>
      </c>
      <c r="G236" s="56" t="n">
        <v>625.1900000000001</v>
      </c>
      <c r="H236" s="56" t="n">
        <v>0</v>
      </c>
      <c r="I236" s="55" t="inlineStr">
        <is>
          <t>FY 2024 : Q3 2024 : Jul 2024</t>
        </is>
      </c>
      <c r="J236" s="42" t="inlineStr">
        <is>
          <t>120000</t>
        </is>
      </c>
    </row>
    <row r="237" ht="15" customHeight="1" s="43">
      <c r="A237" s="54" t="n">
        <v>45488</v>
      </c>
      <c r="B237" s="55" t="inlineStr">
        <is>
          <t>Invoice</t>
        </is>
      </c>
      <c r="C237" s="55" t="inlineStr">
        <is>
          <t>ONTOP1146483</t>
        </is>
      </c>
      <c r="D237" s="55" t="inlineStr">
        <is>
          <t>CL001235</t>
        </is>
      </c>
      <c r="E237" s="55" t="inlineStr">
        <is>
          <t>We hire</t>
        </is>
      </c>
      <c r="F237" s="55" t="inlineStr">
        <is>
          <t>We hire</t>
        </is>
      </c>
      <c r="G237" s="56" t="n">
        <v>532.5</v>
      </c>
      <c r="H237" s="56" t="n">
        <v>0</v>
      </c>
      <c r="I237" s="55" t="inlineStr">
        <is>
          <t>FY 2024 : Q3 2024 : Jul 2024</t>
        </is>
      </c>
      <c r="J237" s="42" t="inlineStr">
        <is>
          <t>120000</t>
        </is>
      </c>
    </row>
    <row r="238" ht="15" customHeight="1" s="43">
      <c r="A238" s="54" t="n">
        <v>45488</v>
      </c>
      <c r="B238" s="55" t="inlineStr">
        <is>
          <t>Invoice</t>
        </is>
      </c>
      <c r="C238" s="55" t="inlineStr">
        <is>
          <t>ONTOP1153134</t>
        </is>
      </c>
      <c r="D238" s="55" t="inlineStr">
        <is>
          <t>CL001235</t>
        </is>
      </c>
      <c r="E238" s="55" t="inlineStr">
        <is>
          <t>You hire</t>
        </is>
      </c>
      <c r="F238" s="55" t="inlineStr">
        <is>
          <t>You hire</t>
        </is>
      </c>
      <c r="G238" s="56" t="n">
        <v>1010</v>
      </c>
      <c r="H238" s="56" t="n">
        <v>0</v>
      </c>
      <c r="I238" s="55" t="inlineStr">
        <is>
          <t>FY 2024 : Q3 2024 : Jul 2024</t>
        </is>
      </c>
      <c r="J238" s="42" t="inlineStr">
        <is>
          <t>120000</t>
        </is>
      </c>
    </row>
    <row r="239" ht="15" customHeight="1" s="43">
      <c r="A239" s="54" t="n">
        <v>45488</v>
      </c>
      <c r="B239" s="55" t="inlineStr">
        <is>
          <t>Invoice</t>
        </is>
      </c>
      <c r="C239" s="55" t="inlineStr">
        <is>
          <t>ONTOP1144318</t>
        </is>
      </c>
      <c r="D239" s="55" t="inlineStr">
        <is>
          <t>CL001235</t>
        </is>
      </c>
      <c r="E239" s="55" t="inlineStr">
        <is>
          <t>You hire</t>
        </is>
      </c>
      <c r="F239" s="55" t="inlineStr">
        <is>
          <t>You hire</t>
        </is>
      </c>
      <c r="G239" s="56" t="n">
        <v>2945.16</v>
      </c>
      <c r="H239" s="56" t="n">
        <v>0</v>
      </c>
      <c r="I239" s="55" t="inlineStr">
        <is>
          <t>FY 2024 : Q3 2024 : Jul 2024</t>
        </is>
      </c>
      <c r="J239" s="42" t="inlineStr">
        <is>
          <t>120000</t>
        </is>
      </c>
    </row>
    <row r="240" ht="15" customHeight="1" s="43">
      <c r="A240" s="54" t="n">
        <v>45489</v>
      </c>
      <c r="B240" s="55" t="inlineStr">
        <is>
          <t>Payment</t>
        </is>
      </c>
      <c r="C240" s="55" t="inlineStr">
        <is>
          <t>OH2429</t>
        </is>
      </c>
      <c r="D240" s="55" t="inlineStr">
        <is>
          <t>CL001235</t>
        </is>
      </c>
      <c r="E240" s="55" t="inlineStr">
        <is>
          <t>py_1Pb7X7Dcg37TSXSz09Xfz5Ug</t>
        </is>
      </c>
      <c r="F240" s="55" t="inlineStr">
        <is>
          <t>py_1Pb7X7Dcg37TSXSz09Xfz5Ug</t>
        </is>
      </c>
      <c r="G240" s="56" t="n">
        <v>0</v>
      </c>
      <c r="H240" s="56" t="n">
        <v>6351.85</v>
      </c>
      <c r="I240" s="55" t="inlineStr">
        <is>
          <t>FY 2024 : Q3 2024 : Jul 2024</t>
        </is>
      </c>
      <c r="J240" s="42" t="inlineStr">
        <is>
          <t>120000</t>
        </is>
      </c>
    </row>
    <row r="241" ht="15" customHeight="1" s="43">
      <c r="A241" s="54" t="n">
        <v>45489</v>
      </c>
      <c r="B241" s="55" t="inlineStr">
        <is>
          <t>Invoice</t>
        </is>
      </c>
      <c r="C241" s="55" t="inlineStr">
        <is>
          <t>ONTOP1157688</t>
        </is>
      </c>
      <c r="D241" s="55" t="inlineStr">
        <is>
          <t>CL001235</t>
        </is>
      </c>
      <c r="E241" s="55" t="inlineStr">
        <is>
          <t>You hire</t>
        </is>
      </c>
      <c r="F241" s="55" t="inlineStr">
        <is>
          <t>You hire</t>
        </is>
      </c>
      <c r="G241" s="56" t="n">
        <v>277.86</v>
      </c>
      <c r="H241" s="56" t="n">
        <v>0</v>
      </c>
      <c r="I241" s="55" t="inlineStr">
        <is>
          <t>FY 2024 : Q3 2024 : Jul 2024</t>
        </is>
      </c>
      <c r="J241" s="42" t="inlineStr">
        <is>
          <t>120000</t>
        </is>
      </c>
    </row>
    <row r="242" ht="15" customHeight="1" s="43">
      <c r="A242" s="54" t="n">
        <v>45497</v>
      </c>
      <c r="B242" s="55" t="inlineStr">
        <is>
          <t>Invoice</t>
        </is>
      </c>
      <c r="C242" s="55" t="inlineStr">
        <is>
          <t>FTE001429</t>
        </is>
      </c>
      <c r="D242" s="55" t="inlineStr">
        <is>
          <t>CL001235</t>
        </is>
      </c>
      <c r="E242" s="55" t="inlineStr">
        <is>
          <t>FTE001429</t>
        </is>
      </c>
      <c r="F242" s="55" t="inlineStr">
        <is>
          <t>FTE001429</t>
        </is>
      </c>
      <c r="G242" s="56" t="n">
        <v>1704.44</v>
      </c>
      <c r="H242" s="56" t="n">
        <v>0</v>
      </c>
      <c r="I242" s="55" t="inlineStr">
        <is>
          <t>FY 2024 : Q3 2024 : Jul 2024</t>
        </is>
      </c>
      <c r="J242" s="42" t="inlineStr">
        <is>
          <t>120000</t>
        </is>
      </c>
    </row>
    <row r="243" ht="15" customHeight="1" s="43">
      <c r="A243" s="54" t="n">
        <v>45503</v>
      </c>
      <c r="B243" s="55" t="inlineStr">
        <is>
          <t>Invoice</t>
        </is>
      </c>
      <c r="C243" s="55" t="inlineStr">
        <is>
          <t>ONTOP1155841</t>
        </is>
      </c>
      <c r="D243" s="55" t="inlineStr">
        <is>
          <t>CL001235</t>
        </is>
      </c>
      <c r="E243" s="55" t="inlineStr">
        <is>
          <t>ONTOP1155841</t>
        </is>
      </c>
      <c r="F243" s="55" t="inlineStr">
        <is>
          <t>ONTOP1155841</t>
        </is>
      </c>
      <c r="G243" s="56" t="n">
        <v>505</v>
      </c>
      <c r="H243" s="56" t="n">
        <v>0</v>
      </c>
      <c r="I243" s="55" t="inlineStr">
        <is>
          <t>FY 2024 : Q3 2024 : Jul 2024</t>
        </is>
      </c>
      <c r="J243" s="42" t="inlineStr">
        <is>
          <t>120000</t>
        </is>
      </c>
    </row>
    <row r="244" ht="15" customHeight="1" s="43">
      <c r="A244" s="54" t="n">
        <v>45503</v>
      </c>
      <c r="B244" s="55" t="inlineStr">
        <is>
          <t>Payment</t>
        </is>
      </c>
      <c r="C244" s="55" t="inlineStr">
        <is>
          <t>OH2787</t>
        </is>
      </c>
      <c r="D244" s="55" t="inlineStr">
        <is>
          <t>CL001235</t>
        </is>
      </c>
      <c r="E244" s="55" t="inlineStr">
        <is>
          <t>py_1PgBUpDcg37TSXSzGR3rYa0J</t>
        </is>
      </c>
      <c r="F244" s="55" t="inlineStr">
        <is>
          <t>py_1PgBUpDcg37TSXSzGR3rYa0J</t>
        </is>
      </c>
      <c r="G244" s="56" t="n">
        <v>0</v>
      </c>
      <c r="H244" s="56" t="n">
        <v>5552.66</v>
      </c>
      <c r="I244" s="55" t="inlineStr">
        <is>
          <t>FY 2024 : Q3 2024 : Jul 2024</t>
        </is>
      </c>
      <c r="J244" s="42" t="inlineStr">
        <is>
          <t>120000</t>
        </is>
      </c>
    </row>
    <row r="245" ht="15" customHeight="1" s="43">
      <c r="A245" s="54" t="n">
        <v>45503</v>
      </c>
      <c r="B245" s="55" t="inlineStr">
        <is>
          <t>Payment</t>
        </is>
      </c>
      <c r="C245" s="55" t="inlineStr">
        <is>
          <t>OH2761</t>
        </is>
      </c>
      <c r="D245" s="55" t="inlineStr">
        <is>
          <t>CL001235</t>
        </is>
      </c>
      <c r="E245" s="55" t="inlineStr">
        <is>
          <t>py_1PgBRHDcg37TSXSzBzUQemg5</t>
        </is>
      </c>
      <c r="F245" s="55" t="inlineStr">
        <is>
          <t>py_1PgBRHDcg37TSXSzBzUQemg5</t>
        </is>
      </c>
      <c r="G245" s="56" t="n">
        <v>0</v>
      </c>
      <c r="H245" s="56" t="n">
        <v>277.85</v>
      </c>
      <c r="I245" s="55" t="inlineStr">
        <is>
          <t>FY 2024 : Q3 2024 : Jul 2024</t>
        </is>
      </c>
      <c r="J245" s="42" t="inlineStr">
        <is>
          <t>120000</t>
        </is>
      </c>
    </row>
    <row r="246" ht="15" customHeight="1" s="43">
      <c r="A246" s="54" t="n">
        <v>45504</v>
      </c>
      <c r="B246" s="55" t="inlineStr">
        <is>
          <t>Invoice</t>
        </is>
      </c>
      <c r="C246" s="55" t="inlineStr">
        <is>
          <t>ONTOP1157819</t>
        </is>
      </c>
      <c r="D246" s="55" t="inlineStr">
        <is>
          <t>CL001235</t>
        </is>
      </c>
      <c r="E246" s="55" t="inlineStr">
        <is>
          <t>You hire</t>
        </is>
      </c>
      <c r="F246" s="55" t="inlineStr">
        <is>
          <t>You hire</t>
        </is>
      </c>
      <c r="G246" s="56" t="n">
        <v>132.53</v>
      </c>
      <c r="H246" s="56" t="n">
        <v>0</v>
      </c>
      <c r="I246" s="55" t="inlineStr">
        <is>
          <t>FY 2024 : Q3 2024 : Jul 2024</t>
        </is>
      </c>
      <c r="J246" s="42" t="inlineStr">
        <is>
          <t>120000</t>
        </is>
      </c>
    </row>
    <row r="247" ht="15" customHeight="1" s="43">
      <c r="A247" s="54" t="n">
        <v>45504</v>
      </c>
      <c r="B247" s="55" t="inlineStr">
        <is>
          <t>Invoice</t>
        </is>
      </c>
      <c r="C247" s="55" t="inlineStr">
        <is>
          <t>ONTOP1144319</t>
        </is>
      </c>
      <c r="D247" s="55" t="inlineStr">
        <is>
          <t>CL001235</t>
        </is>
      </c>
      <c r="E247" s="55" t="inlineStr">
        <is>
          <t>You hire</t>
        </is>
      </c>
      <c r="F247" s="55" t="inlineStr">
        <is>
          <t>You hire</t>
        </is>
      </c>
      <c r="G247" s="56" t="n">
        <v>2945.16</v>
      </c>
      <c r="H247" s="56" t="n">
        <v>0</v>
      </c>
      <c r="I247" s="55" t="inlineStr">
        <is>
          <t>FY 2024 : Q3 2024 : Jul 2024</t>
        </is>
      </c>
      <c r="J247" s="42" t="inlineStr">
        <is>
          <t>120000</t>
        </is>
      </c>
    </row>
    <row r="248" ht="15" customHeight="1" s="43">
      <c r="A248" s="54" t="n">
        <v>45504</v>
      </c>
      <c r="B248" s="55" t="inlineStr">
        <is>
          <t>Invoice</t>
        </is>
      </c>
      <c r="C248" s="55" t="inlineStr">
        <is>
          <t>ONTOP1153137</t>
        </is>
      </c>
      <c r="D248" s="55" t="inlineStr">
        <is>
          <t>CL001235</t>
        </is>
      </c>
      <c r="E248" s="55" t="inlineStr">
        <is>
          <t>You hire</t>
        </is>
      </c>
      <c r="F248" s="55" t="inlineStr">
        <is>
          <t>You hire</t>
        </is>
      </c>
      <c r="G248" s="56" t="n">
        <v>1010</v>
      </c>
      <c r="H248" s="56" t="n">
        <v>0</v>
      </c>
      <c r="I248" s="55" t="inlineStr">
        <is>
          <t>FY 2024 : Q3 2024 : Jul 2024</t>
        </is>
      </c>
      <c r="J248" s="42" t="inlineStr">
        <is>
          <t>120000</t>
        </is>
      </c>
    </row>
    <row r="249" ht="15" customHeight="1" s="43">
      <c r="A249" s="54" t="n">
        <v>45504</v>
      </c>
      <c r="B249" s="55" t="inlineStr">
        <is>
          <t>Invoice</t>
        </is>
      </c>
      <c r="C249" s="55" t="inlineStr">
        <is>
          <t>ONTOP1146484</t>
        </is>
      </c>
      <c r="D249" s="55" t="inlineStr">
        <is>
          <t>CL001235</t>
        </is>
      </c>
      <c r="E249" s="55" t="inlineStr">
        <is>
          <t>We hire</t>
        </is>
      </c>
      <c r="F249" s="55" t="inlineStr">
        <is>
          <t>We hire</t>
        </is>
      </c>
      <c r="G249" s="56" t="n">
        <v>532.5</v>
      </c>
      <c r="H249" s="56" t="n">
        <v>0</v>
      </c>
      <c r="I249" s="55" t="inlineStr">
        <is>
          <t>FY 2024 : Q3 2024 : Jul 2024</t>
        </is>
      </c>
      <c r="J249" s="42" t="inlineStr">
        <is>
          <t>120000</t>
        </is>
      </c>
    </row>
    <row r="250" ht="15" customHeight="1" s="43">
      <c r="A250" s="54" t="n">
        <v>45504</v>
      </c>
      <c r="B250" s="55" t="inlineStr">
        <is>
          <t>Invoice</t>
        </is>
      </c>
      <c r="C250" s="55" t="inlineStr">
        <is>
          <t>ONTOP1144169</t>
        </is>
      </c>
      <c r="D250" s="55" t="inlineStr">
        <is>
          <t>CL001235</t>
        </is>
      </c>
      <c r="E250" s="55" t="inlineStr">
        <is>
          <t>We hire</t>
        </is>
      </c>
      <c r="F250" s="55" t="inlineStr">
        <is>
          <t>We hire</t>
        </is>
      </c>
      <c r="G250" s="56" t="n">
        <v>1065</v>
      </c>
      <c r="H250" s="56" t="n">
        <v>0</v>
      </c>
      <c r="I250" s="55" t="inlineStr">
        <is>
          <t>FY 2024 : Q3 2024 : Jul 2024</t>
        </is>
      </c>
      <c r="J250" s="42" t="inlineStr">
        <is>
          <t>120000</t>
        </is>
      </c>
    </row>
    <row r="251" ht="15" customHeight="1" s="43">
      <c r="A251" s="54" t="n">
        <v>45504</v>
      </c>
      <c r="B251" s="55" t="inlineStr">
        <is>
          <t>Deposit Application</t>
        </is>
      </c>
      <c r="C251" s="55" t="inlineStr">
        <is>
          <t>OH2297</t>
        </is>
      </c>
      <c r="D251" s="55" t="inlineStr">
        <is>
          <t>CL001235</t>
        </is>
      </c>
      <c r="E251" s="55" t="n"/>
      <c r="F251" s="55" t="n"/>
      <c r="G251" s="56" t="n">
        <v>0</v>
      </c>
      <c r="H251" s="56" t="n">
        <v>610.4400000000001</v>
      </c>
      <c r="I251" s="55" t="inlineStr">
        <is>
          <t>FY 2024 : Q3 2024 : Jul 2024</t>
        </is>
      </c>
      <c r="J251" s="42" t="inlineStr">
        <is>
          <t>120000</t>
        </is>
      </c>
    </row>
    <row r="252" ht="15" customHeight="1" s="43">
      <c r="A252" s="54" t="n">
        <v>45504</v>
      </c>
      <c r="B252" s="55" t="inlineStr">
        <is>
          <t>Journal</t>
        </is>
      </c>
      <c r="C252" s="55" t="inlineStr">
        <is>
          <t>ACT1450609</t>
        </is>
      </c>
      <c r="D252" s="55" t="n"/>
      <c r="E252" s="55" t="inlineStr">
        <is>
          <t>Ajuste_AR_Operations_Holdings_Jul24</t>
        </is>
      </c>
      <c r="F252" s="55" t="inlineStr">
        <is>
          <t>Ajuste_AR_Operations_Holdings_Jul24</t>
        </is>
      </c>
      <c r="G252" s="56" t="n">
        <v>1704.44</v>
      </c>
      <c r="H252" s="56" t="n">
        <v>0</v>
      </c>
      <c r="I252" s="55" t="inlineStr">
        <is>
          <t>FY 2024 : Q3 2024 : Jul 2024</t>
        </is>
      </c>
      <c r="J252" s="42" t="inlineStr">
        <is>
          <t>120000</t>
        </is>
      </c>
    </row>
    <row r="253" ht="15" customHeight="1" s="43">
      <c r="A253" s="54" t="n">
        <v>45504</v>
      </c>
      <c r="B253" s="55" t="inlineStr">
        <is>
          <t>Deposit Application</t>
        </is>
      </c>
      <c r="C253" s="55" t="inlineStr">
        <is>
          <t>OH907</t>
        </is>
      </c>
      <c r="D253" s="55" t="inlineStr">
        <is>
          <t>CL001235</t>
        </is>
      </c>
      <c r="E253" s="55" t="n"/>
      <c r="F253" s="55" t="n"/>
      <c r="G253" s="56" t="n">
        <v>0</v>
      </c>
      <c r="H253" s="56" t="n">
        <v>505</v>
      </c>
      <c r="I253" s="55" t="inlineStr">
        <is>
          <t>FY 2024 : Q3 2024 : Jul 2024</t>
        </is>
      </c>
      <c r="J253" s="42" t="inlineStr">
        <is>
          <t>120000</t>
        </is>
      </c>
    </row>
    <row r="254" ht="15" customHeight="1" s="43">
      <c r="A254" s="54" t="n">
        <v>45504</v>
      </c>
      <c r="B254" s="55" t="inlineStr">
        <is>
          <t>Payment</t>
        </is>
      </c>
      <c r="C254" s="55" t="inlineStr">
        <is>
          <t>OH2863</t>
        </is>
      </c>
      <c r="D254" s="55" t="inlineStr">
        <is>
          <t>CL001235</t>
        </is>
      </c>
      <c r="E254" s="55" t="inlineStr">
        <is>
          <t>py_1PgUpzDcg37TSXSznrVAyGB3</t>
        </is>
      </c>
      <c r="F254" s="55" t="inlineStr">
        <is>
          <t>py_1PgUpzDcg37TSXSznrVAyGB3</t>
        </is>
      </c>
      <c r="G254" s="56" t="n">
        <v>0</v>
      </c>
      <c r="H254" s="56" t="n">
        <v>397.59</v>
      </c>
      <c r="I254" s="55" t="inlineStr">
        <is>
          <t>FY 2024 : Q3 2024 : Jul 2024</t>
        </is>
      </c>
      <c r="J254" s="42" t="inlineStr">
        <is>
          <t>120000</t>
        </is>
      </c>
    </row>
    <row r="255" ht="15" customHeight="1" s="43">
      <c r="A255" s="54" t="n">
        <v>45504</v>
      </c>
      <c r="B255" s="55" t="inlineStr">
        <is>
          <t>Payment</t>
        </is>
      </c>
      <c r="C255" s="55" t="inlineStr">
        <is>
          <t>OH2851</t>
        </is>
      </c>
      <c r="D255" s="55" t="inlineStr">
        <is>
          <t>CL001235</t>
        </is>
      </c>
      <c r="E255" s="55" t="inlineStr">
        <is>
          <t>py_1PgYDADcg37TSXSzt48DiOpQ</t>
        </is>
      </c>
      <c r="F255" s="55" t="inlineStr">
        <is>
          <t>py_1PgYDADcg37TSXSzt48DiOpQ</t>
        </is>
      </c>
      <c r="G255" s="56" t="n">
        <v>0</v>
      </c>
      <c r="H255" s="56" t="n">
        <v>1094</v>
      </c>
      <c r="I255" s="55" t="inlineStr">
        <is>
          <t>FY 2024 : Q3 2024 : Jul 2024</t>
        </is>
      </c>
      <c r="J255" s="42" t="inlineStr">
        <is>
          <t>120000</t>
        </is>
      </c>
    </row>
    <row r="256" ht="15" customHeight="1" s="43">
      <c r="A256" s="54" t="n">
        <v>45504</v>
      </c>
      <c r="B256" s="55" t="inlineStr">
        <is>
          <t>Invoice</t>
        </is>
      </c>
      <c r="C256" s="55" t="inlineStr">
        <is>
          <t>ONTOP1157812</t>
        </is>
      </c>
      <c r="D256" s="55" t="inlineStr">
        <is>
          <t>CL001235</t>
        </is>
      </c>
      <c r="E256" s="55" t="inlineStr">
        <is>
          <t>We hire</t>
        </is>
      </c>
      <c r="F256" s="55" t="inlineStr">
        <is>
          <t>We hire</t>
        </is>
      </c>
      <c r="G256" s="56" t="n">
        <v>397.59</v>
      </c>
      <c r="H256" s="56" t="n">
        <v>0</v>
      </c>
      <c r="I256" s="55" t="inlineStr">
        <is>
          <t>FY 2024 : Q3 2024 : Jul 2024</t>
        </is>
      </c>
      <c r="J256" s="42" t="inlineStr">
        <is>
          <t>120000</t>
        </is>
      </c>
    </row>
    <row r="257" ht="15" customHeight="1" s="43">
      <c r="A257" s="54" t="n">
        <v>45504</v>
      </c>
      <c r="B257" s="55" t="inlineStr">
        <is>
          <t>Payment</t>
        </is>
      </c>
      <c r="C257" s="55" t="inlineStr">
        <is>
          <t>OH2850</t>
        </is>
      </c>
      <c r="D257" s="55" t="inlineStr">
        <is>
          <t>CL001235</t>
        </is>
      </c>
      <c r="E257" s="55" t="inlineStr">
        <is>
          <t>py_1PgY9DDcg37TSXSzlFNG1U08</t>
        </is>
      </c>
      <c r="F257" s="55" t="inlineStr">
        <is>
          <t>py_1PgY9DDcg37TSXSzlFNG1U08</t>
        </is>
      </c>
      <c r="G257" s="56" t="n">
        <v>0</v>
      </c>
      <c r="H257" s="56" t="n">
        <v>132.53</v>
      </c>
      <c r="I257" s="55" t="inlineStr">
        <is>
          <t>FY 2024 : Q3 2024 : Jul 2024</t>
        </is>
      </c>
      <c r="J257" s="42" t="inlineStr">
        <is>
          <t>120000</t>
        </is>
      </c>
    </row>
    <row r="258" ht="15" customHeight="1" s="43">
      <c r="A258" s="54" t="n">
        <v>45504</v>
      </c>
      <c r="B258" s="55" t="inlineStr">
        <is>
          <t>Journal</t>
        </is>
      </c>
      <c r="C258" s="55" t="inlineStr">
        <is>
          <t>ACT1622</t>
        </is>
      </c>
      <c r="D258" s="55" t="n"/>
      <c r="E258" s="55" t="inlineStr">
        <is>
          <t>Ajuste_AR_Operations_Jul24</t>
        </is>
      </c>
      <c r="F258" s="55" t="inlineStr">
        <is>
          <t>Ajuste_AR_Operations_Jul24</t>
        </is>
      </c>
      <c r="G258" s="56" t="n">
        <v>0</v>
      </c>
      <c r="H258" s="56" t="n">
        <v>1704.44</v>
      </c>
      <c r="I258" s="55" t="inlineStr">
        <is>
          <t>FY 2024 : Q3 2024 : Jul 2024</t>
        </is>
      </c>
      <c r="J258" s="42" t="inlineStr">
        <is>
          <t>120000</t>
        </is>
      </c>
    </row>
    <row r="259" ht="15" customHeight="1" s="43">
      <c r="A259" s="54" t="n">
        <v>45513</v>
      </c>
      <c r="B259" s="55" t="inlineStr">
        <is>
          <t>Invoice</t>
        </is>
      </c>
      <c r="C259" s="55" t="inlineStr">
        <is>
          <t>ONTW057619</t>
        </is>
      </c>
      <c r="D259" s="55" t="inlineStr">
        <is>
          <t>CL001235</t>
        </is>
      </c>
      <c r="E259" s="55" t="inlineStr">
        <is>
          <t>We hire</t>
        </is>
      </c>
      <c r="F259" s="55" t="inlineStr">
        <is>
          <t>We hire</t>
        </is>
      </c>
      <c r="G259" s="56" t="n">
        <v>500</v>
      </c>
      <c r="H259" s="56" t="n">
        <v>0</v>
      </c>
      <c r="I259" s="55" t="inlineStr">
        <is>
          <t>FY 2024 : Q3 2024 : Aug 2024</t>
        </is>
      </c>
      <c r="J259" s="42" t="inlineStr">
        <is>
          <t>120000</t>
        </is>
      </c>
    </row>
    <row r="260" ht="15" customHeight="1" s="43">
      <c r="A260" s="54" t="n">
        <v>45513</v>
      </c>
      <c r="B260" s="55" t="inlineStr">
        <is>
          <t>Invoice</t>
        </is>
      </c>
      <c r="C260" s="55" t="inlineStr">
        <is>
          <t>ONTF004523</t>
        </is>
      </c>
      <c r="D260" s="55" t="inlineStr">
        <is>
          <t>CL001235</t>
        </is>
      </c>
      <c r="E260" s="55" t="inlineStr">
        <is>
          <t>hire</t>
        </is>
      </c>
      <c r="F260" s="55" t="inlineStr">
        <is>
          <t>hire</t>
        </is>
      </c>
      <c r="G260" s="56" t="n">
        <v>141.66</v>
      </c>
      <c r="H260" s="56" t="n">
        <v>0</v>
      </c>
      <c r="I260" s="55" t="inlineStr">
        <is>
          <t>FY 2024 : Q3 2024 : Aug 2024</t>
        </is>
      </c>
      <c r="J260" s="42" t="inlineStr">
        <is>
          <t>120000</t>
        </is>
      </c>
    </row>
    <row r="261" ht="15" customHeight="1" s="43">
      <c r="A261" s="54" t="n">
        <v>45513</v>
      </c>
      <c r="B261" s="55" t="inlineStr">
        <is>
          <t>Invoice</t>
        </is>
      </c>
      <c r="C261" s="55" t="inlineStr">
        <is>
          <t>ONTW057616</t>
        </is>
      </c>
      <c r="D261" s="55" t="inlineStr">
        <is>
          <t>CL001235</t>
        </is>
      </c>
      <c r="E261" s="55" t="inlineStr">
        <is>
          <t>You hire</t>
        </is>
      </c>
      <c r="F261" s="55" t="inlineStr">
        <is>
          <t>You hire</t>
        </is>
      </c>
      <c r="G261" s="56" t="n">
        <v>500</v>
      </c>
      <c r="H261" s="56" t="n">
        <v>0</v>
      </c>
      <c r="I261" s="55" t="inlineStr">
        <is>
          <t>FY 2024 : Q3 2024 : Aug 2024</t>
        </is>
      </c>
      <c r="J261" s="42" t="inlineStr">
        <is>
          <t>120000</t>
        </is>
      </c>
    </row>
    <row r="262" ht="15" customHeight="1" s="43">
      <c r="A262" s="54" t="n">
        <v>45513</v>
      </c>
      <c r="B262" s="55" t="inlineStr">
        <is>
          <t>Invoice</t>
        </is>
      </c>
      <c r="C262" s="55" t="inlineStr">
        <is>
          <t>ONTW057615</t>
        </is>
      </c>
      <c r="D262" s="55" t="inlineStr">
        <is>
          <t>CL001235</t>
        </is>
      </c>
      <c r="E262" s="55" t="inlineStr">
        <is>
          <t>You hire</t>
        </is>
      </c>
      <c r="F262" s="55" t="inlineStr">
        <is>
          <t>You hire</t>
        </is>
      </c>
      <c r="G262" s="56" t="n">
        <v>2916</v>
      </c>
      <c r="H262" s="56" t="n">
        <v>0</v>
      </c>
      <c r="I262" s="55" t="inlineStr">
        <is>
          <t>FY 2024 : Q3 2024 : Aug 2024</t>
        </is>
      </c>
      <c r="J262" s="42" t="inlineStr">
        <is>
          <t>120000</t>
        </is>
      </c>
    </row>
    <row r="263" ht="15" customHeight="1" s="43">
      <c r="A263" s="54" t="n">
        <v>45513</v>
      </c>
      <c r="B263" s="55" t="inlineStr">
        <is>
          <t>Invoice</t>
        </is>
      </c>
      <c r="C263" s="55" t="inlineStr">
        <is>
          <t>ONTW057617</t>
        </is>
      </c>
      <c r="D263" s="55" t="inlineStr">
        <is>
          <t>CL001235</t>
        </is>
      </c>
      <c r="E263" s="55" t="inlineStr">
        <is>
          <t>You hire</t>
        </is>
      </c>
      <c r="F263" s="55" t="inlineStr">
        <is>
          <t>You hire</t>
        </is>
      </c>
      <c r="G263" s="56" t="n">
        <v>1000</v>
      </c>
      <c r="H263" s="56" t="n">
        <v>0</v>
      </c>
      <c r="I263" s="55" t="inlineStr">
        <is>
          <t>FY 2024 : Q3 2024 : Aug 2024</t>
        </is>
      </c>
      <c r="J263" s="42" t="inlineStr">
        <is>
          <t>120000</t>
        </is>
      </c>
    </row>
    <row r="264" ht="15" customHeight="1" s="43">
      <c r="A264" s="54" t="n">
        <v>45513</v>
      </c>
      <c r="B264" s="55" t="inlineStr">
        <is>
          <t>Invoice</t>
        </is>
      </c>
      <c r="C264" s="55" t="inlineStr">
        <is>
          <t>OMF005951</t>
        </is>
      </c>
      <c r="D264" s="55" t="inlineStr">
        <is>
          <t>CL001235</t>
        </is>
      </c>
      <c r="E264" s="55" t="inlineStr">
        <is>
          <t>hire, type of membership: active_contracts</t>
        </is>
      </c>
      <c r="F264" s="55" t="inlineStr">
        <is>
          <t>hire, type of membership: active_contracts</t>
        </is>
      </c>
      <c r="G264" s="56" t="n">
        <v>203</v>
      </c>
      <c r="H264" s="56" t="n">
        <v>0</v>
      </c>
      <c r="I264" s="55" t="inlineStr">
        <is>
          <t>FY 2024 : Q3 2024 : Aug 2024</t>
        </is>
      </c>
      <c r="J264" s="42" t="inlineStr">
        <is>
          <t>120000</t>
        </is>
      </c>
    </row>
    <row r="265" ht="15" customHeight="1" s="43">
      <c r="A265" s="54" t="n">
        <v>45513</v>
      </c>
      <c r="B265" s="55" t="inlineStr">
        <is>
          <t>Invoice</t>
        </is>
      </c>
      <c r="C265" s="55" t="inlineStr">
        <is>
          <t>ONTW057618</t>
        </is>
      </c>
      <c r="D265" s="55" t="inlineStr">
        <is>
          <t>CL001235</t>
        </is>
      </c>
      <c r="E265" s="55" t="inlineStr">
        <is>
          <t>We hire</t>
        </is>
      </c>
      <c r="F265" s="55" t="inlineStr">
        <is>
          <t>We hire</t>
        </is>
      </c>
      <c r="G265" s="56" t="n">
        <v>1000</v>
      </c>
      <c r="H265" s="56" t="n">
        <v>0</v>
      </c>
      <c r="I265" s="55" t="inlineStr">
        <is>
          <t>FY 2024 : Q3 2024 : Aug 2024</t>
        </is>
      </c>
      <c r="J265" s="42" t="inlineStr">
        <is>
          <t>120000</t>
        </is>
      </c>
    </row>
    <row r="266" ht="15" customHeight="1" s="43">
      <c r="A266" s="54" t="n">
        <v>45519</v>
      </c>
      <c r="B266" s="55" t="inlineStr">
        <is>
          <t>Payment</t>
        </is>
      </c>
      <c r="C266" s="55" t="inlineStr">
        <is>
          <t>OH3278</t>
        </is>
      </c>
      <c r="D266" s="55" t="inlineStr">
        <is>
          <t>CL001235</t>
        </is>
      </c>
      <c r="E266" s="55" t="inlineStr">
        <is>
          <t>py_1Plzi3Dcg37TSXSzTBcTLAqi</t>
        </is>
      </c>
      <c r="F266" s="55" t="inlineStr">
        <is>
          <t>py_1Plzi3Dcg37TSXSzTBcTLAqi</t>
        </is>
      </c>
      <c r="G266" s="56" t="n">
        <v>0</v>
      </c>
      <c r="H266" s="56" t="n">
        <v>141.66</v>
      </c>
      <c r="I266" s="55" t="inlineStr">
        <is>
          <t>FY 2024 : Q3 2024 : Aug 2024</t>
        </is>
      </c>
      <c r="J266" s="42" t="inlineStr">
        <is>
          <t>120000</t>
        </is>
      </c>
    </row>
    <row r="267" ht="15" customHeight="1" s="43">
      <c r="A267" s="54" t="n">
        <v>45519</v>
      </c>
      <c r="B267" s="55" t="inlineStr">
        <is>
          <t>Payment</t>
        </is>
      </c>
      <c r="C267" s="55" t="inlineStr">
        <is>
          <t>OH3282</t>
        </is>
      </c>
      <c r="D267" s="55" t="inlineStr">
        <is>
          <t>CL001235</t>
        </is>
      </c>
      <c r="E267" s="55" t="inlineStr">
        <is>
          <t>py_1Ply8yDcg37TSXSz9EtPhDt2</t>
        </is>
      </c>
      <c r="F267" s="55" t="inlineStr">
        <is>
          <t>py_1Ply8yDcg37TSXSz9EtPhDt2</t>
        </is>
      </c>
      <c r="G267" s="56" t="n">
        <v>0</v>
      </c>
      <c r="H267" s="56" t="n">
        <v>203</v>
      </c>
      <c r="I267" s="55" t="inlineStr">
        <is>
          <t>FY 2024 : Q3 2024 : Aug 2024</t>
        </is>
      </c>
      <c r="J267" s="42" t="inlineStr">
        <is>
          <t>120000</t>
        </is>
      </c>
    </row>
    <row r="268" ht="15" customHeight="1" s="43">
      <c r="A268" s="54" t="n">
        <v>45530</v>
      </c>
      <c r="B268" s="55" t="inlineStr">
        <is>
          <t>Invoice</t>
        </is>
      </c>
      <c r="C268" s="55" t="inlineStr">
        <is>
          <t>FTE001495</t>
        </is>
      </c>
      <c r="D268" s="55" t="inlineStr">
        <is>
          <t>CL001235</t>
        </is>
      </c>
      <c r="E268" s="55" t="inlineStr">
        <is>
          <t>FTE001495</t>
        </is>
      </c>
      <c r="F268" s="55" t="inlineStr">
        <is>
          <t>FTE001495</t>
        </is>
      </c>
      <c r="G268" s="56" t="n">
        <v>1942.07</v>
      </c>
      <c r="H268" s="56" t="n">
        <v>0</v>
      </c>
      <c r="I268" s="55" t="inlineStr">
        <is>
          <t>FY 2024 : Q3 2024 : Aug 2024</t>
        </is>
      </c>
      <c r="J268" s="42" t="inlineStr">
        <is>
          <t>120000</t>
        </is>
      </c>
    </row>
    <row r="269" ht="15" customHeight="1" s="43">
      <c r="A269" s="54" t="n">
        <v>45532</v>
      </c>
      <c r="B269" s="55" t="inlineStr">
        <is>
          <t>Invoice</t>
        </is>
      </c>
      <c r="C269" s="55" t="inlineStr">
        <is>
          <t>ONTF005361</t>
        </is>
      </c>
      <c r="D269" s="55" t="inlineStr">
        <is>
          <t>CL001235</t>
        </is>
      </c>
      <c r="E269" s="55" t="inlineStr">
        <is>
          <t>hire</t>
        </is>
      </c>
      <c r="F269" s="55" t="inlineStr">
        <is>
          <t>hire</t>
        </is>
      </c>
      <c r="G269" s="56" t="n">
        <v>2.98</v>
      </c>
      <c r="H269" s="56" t="n">
        <v>0</v>
      </c>
      <c r="I269" s="55" t="inlineStr">
        <is>
          <t>FY 2024 : Q3 2024 : Aug 2024</t>
        </is>
      </c>
      <c r="J269" s="42" t="inlineStr">
        <is>
          <t>120000</t>
        </is>
      </c>
    </row>
    <row r="270" ht="15" customHeight="1" s="43">
      <c r="A270" s="54" t="n">
        <v>45532</v>
      </c>
      <c r="B270" s="55" t="inlineStr">
        <is>
          <t>Invoice</t>
        </is>
      </c>
      <c r="C270" s="55" t="inlineStr">
        <is>
          <t>ONTW067210</t>
        </is>
      </c>
      <c r="D270" s="55" t="inlineStr">
        <is>
          <t>CL001235</t>
        </is>
      </c>
      <c r="E270" s="55" t="inlineStr">
        <is>
          <t>You hire</t>
        </is>
      </c>
      <c r="F270" s="55" t="inlineStr">
        <is>
          <t>You hire</t>
        </is>
      </c>
      <c r="G270" s="56" t="n">
        <v>500</v>
      </c>
      <c r="H270" s="56" t="n">
        <v>0</v>
      </c>
      <c r="I270" s="55" t="inlineStr">
        <is>
          <t>FY 2024 : Q3 2024 : Aug 2024</t>
        </is>
      </c>
      <c r="J270" s="42" t="inlineStr">
        <is>
          <t>120000</t>
        </is>
      </c>
    </row>
    <row r="271" ht="15" customHeight="1" s="43">
      <c r="A271" s="54" t="n">
        <v>45532</v>
      </c>
      <c r="B271" s="55" t="inlineStr">
        <is>
          <t>Invoice</t>
        </is>
      </c>
      <c r="C271" s="55" t="inlineStr">
        <is>
          <t>ONTW067382</t>
        </is>
      </c>
      <c r="D271" s="55" t="inlineStr">
        <is>
          <t>CL001235</t>
        </is>
      </c>
      <c r="E271" s="55" t="inlineStr">
        <is>
          <t>We hire</t>
        </is>
      </c>
      <c r="F271" s="55" t="inlineStr">
        <is>
          <t>We hire</t>
        </is>
      </c>
      <c r="G271" s="56" t="n">
        <v>500</v>
      </c>
      <c r="H271" s="56" t="n">
        <v>0</v>
      </c>
      <c r="I271" s="55" t="inlineStr">
        <is>
          <t>FY 2024 : Q3 2024 : Aug 2024</t>
        </is>
      </c>
      <c r="J271" s="42" t="inlineStr">
        <is>
          <t>120000</t>
        </is>
      </c>
    </row>
    <row r="272" ht="15" customHeight="1" s="43">
      <c r="A272" s="54" t="n">
        <v>45532</v>
      </c>
      <c r="B272" s="55" t="inlineStr">
        <is>
          <t>Invoice</t>
        </is>
      </c>
      <c r="C272" s="55" t="inlineStr">
        <is>
          <t>ONTW067212</t>
        </is>
      </c>
      <c r="D272" s="55" t="inlineStr">
        <is>
          <t>CL001235</t>
        </is>
      </c>
      <c r="E272" s="55" t="inlineStr">
        <is>
          <t>You hire</t>
        </is>
      </c>
      <c r="F272" s="55" t="inlineStr">
        <is>
          <t>You hire</t>
        </is>
      </c>
      <c r="G272" s="56" t="n">
        <v>297.97</v>
      </c>
      <c r="H272" s="56" t="n">
        <v>0</v>
      </c>
      <c r="I272" s="55" t="inlineStr">
        <is>
          <t>FY 2024 : Q3 2024 : Aug 2024</t>
        </is>
      </c>
      <c r="J272" s="42" t="inlineStr">
        <is>
          <t>120000</t>
        </is>
      </c>
    </row>
    <row r="273" ht="15" customHeight="1" s="43">
      <c r="A273" s="54" t="n">
        <v>45532</v>
      </c>
      <c r="B273" s="55" t="inlineStr">
        <is>
          <t>Invoice</t>
        </is>
      </c>
      <c r="C273" s="55" t="inlineStr">
        <is>
          <t>ONTF005380</t>
        </is>
      </c>
      <c r="D273" s="55" t="inlineStr">
        <is>
          <t>CL001235</t>
        </is>
      </c>
      <c r="E273" s="55" t="inlineStr">
        <is>
          <t>hire</t>
        </is>
      </c>
      <c r="F273" s="55" t="inlineStr">
        <is>
          <t>hire</t>
        </is>
      </c>
      <c r="G273" s="56" t="n">
        <v>32.5</v>
      </c>
      <c r="H273" s="56" t="n">
        <v>0</v>
      </c>
      <c r="I273" s="55" t="inlineStr">
        <is>
          <t>FY 2024 : Q3 2024 : Aug 2024</t>
        </is>
      </c>
      <c r="J273" s="42" t="inlineStr">
        <is>
          <t>120000</t>
        </is>
      </c>
    </row>
    <row r="274" ht="15" customHeight="1" s="43">
      <c r="A274" s="54" t="n">
        <v>45532</v>
      </c>
      <c r="B274" s="55" t="inlineStr">
        <is>
          <t>Invoice</t>
        </is>
      </c>
      <c r="C274" s="55" t="inlineStr">
        <is>
          <t>ONTF005360</t>
        </is>
      </c>
      <c r="D274" s="55" t="inlineStr">
        <is>
          <t>CL001235</t>
        </is>
      </c>
      <c r="E274" s="55" t="inlineStr">
        <is>
          <t>hire</t>
        </is>
      </c>
      <c r="F274" s="55" t="inlineStr">
        <is>
          <t>hire</t>
        </is>
      </c>
      <c r="G274" s="56" t="n">
        <v>70</v>
      </c>
      <c r="H274" s="56" t="n">
        <v>0</v>
      </c>
      <c r="I274" s="55" t="inlineStr">
        <is>
          <t>FY 2024 : Q3 2024 : Aug 2024</t>
        </is>
      </c>
      <c r="J274" s="42" t="inlineStr">
        <is>
          <t>120000</t>
        </is>
      </c>
    </row>
    <row r="275" ht="15" customHeight="1" s="43">
      <c r="A275" s="54" t="n">
        <v>45532</v>
      </c>
      <c r="B275" s="55" t="inlineStr">
        <is>
          <t>Invoice</t>
        </is>
      </c>
      <c r="C275" s="55" t="inlineStr">
        <is>
          <t>ONTW067211</t>
        </is>
      </c>
      <c r="D275" s="55" t="inlineStr">
        <is>
          <t>CL001235</t>
        </is>
      </c>
      <c r="E275" s="55" t="inlineStr">
        <is>
          <t>We hire</t>
        </is>
      </c>
      <c r="F275" s="55" t="inlineStr">
        <is>
          <t>We hire</t>
        </is>
      </c>
      <c r="G275" s="56" t="n">
        <v>1000</v>
      </c>
      <c r="H275" s="56" t="n">
        <v>0</v>
      </c>
      <c r="I275" s="55" t="inlineStr">
        <is>
          <t>FY 2024 : Q3 2024 : Aug 2024</t>
        </is>
      </c>
      <c r="J275" s="42" t="inlineStr">
        <is>
          <t>120000</t>
        </is>
      </c>
    </row>
    <row r="276" ht="15" customHeight="1" s="43">
      <c r="A276" s="54" t="n">
        <v>45535</v>
      </c>
      <c r="B276" s="55" t="inlineStr">
        <is>
          <t>Deposit Application</t>
        </is>
      </c>
      <c r="C276" s="55" t="inlineStr">
        <is>
          <t>OH1106</t>
        </is>
      </c>
      <c r="D276" s="55" t="inlineStr">
        <is>
          <t>CL001235</t>
        </is>
      </c>
      <c r="E276" s="55" t="n"/>
      <c r="F276" s="55" t="n"/>
      <c r="G276" s="56" t="n">
        <v>0</v>
      </c>
      <c r="H276" s="56" t="n">
        <v>5916</v>
      </c>
      <c r="I276" s="55" t="inlineStr">
        <is>
          <t>FY 2024 : Q3 2024 : Aug 2024</t>
        </is>
      </c>
      <c r="J276" s="42" t="inlineStr">
        <is>
          <t>120000</t>
        </is>
      </c>
    </row>
    <row r="277" ht="15" customHeight="1" s="43">
      <c r="A277" s="54" t="n">
        <v>45535</v>
      </c>
      <c r="B277" s="55" t="inlineStr">
        <is>
          <t>Journal</t>
        </is>
      </c>
      <c r="C277" s="55" t="inlineStr">
        <is>
          <t>ACT1623</t>
        </is>
      </c>
      <c r="D277" s="55" t="n"/>
      <c r="E277" s="55" t="inlineStr">
        <is>
          <t>Ajuste_AR_Operations_Aug24</t>
        </is>
      </c>
      <c r="F277" s="55" t="inlineStr">
        <is>
          <t>Ajuste_AR_Operations_Aug24</t>
        </is>
      </c>
      <c r="G277" s="56" t="n">
        <v>0</v>
      </c>
      <c r="H277" s="56" t="n">
        <v>1942.07</v>
      </c>
      <c r="I277" s="55" t="inlineStr">
        <is>
          <t>FY 2024 : Q3 2024 : Aug 2024</t>
        </is>
      </c>
      <c r="J277" s="42" t="inlineStr">
        <is>
          <t>120000</t>
        </is>
      </c>
    </row>
    <row r="278" ht="15" customHeight="1" s="43">
      <c r="A278" s="54" t="n">
        <v>45535</v>
      </c>
      <c r="B278" s="55" t="inlineStr">
        <is>
          <t>Journal</t>
        </is>
      </c>
      <c r="C278" s="55" t="inlineStr">
        <is>
          <t>ACT1450610</t>
        </is>
      </c>
      <c r="D278" s="55" t="n"/>
      <c r="E278" s="55" t="inlineStr">
        <is>
          <t>Ajuste_AR_Operations_Holdings_Aug24</t>
        </is>
      </c>
      <c r="F278" s="55" t="inlineStr">
        <is>
          <t>Ajuste_AR_Operations_Holdings_Aug24</t>
        </is>
      </c>
      <c r="G278" s="56" t="n">
        <v>1942.07</v>
      </c>
      <c r="H278" s="56" t="n">
        <v>0</v>
      </c>
      <c r="I278" s="55" t="inlineStr">
        <is>
          <t>FY 2024 : Q3 2024 : Aug 2024</t>
        </is>
      </c>
      <c r="J278" s="42" t="inlineStr">
        <is>
          <t>120000</t>
        </is>
      </c>
    </row>
    <row r="279" ht="15" customHeight="1" s="43">
      <c r="A279" s="54" t="n">
        <v>45539</v>
      </c>
      <c r="B279" s="55" t="inlineStr">
        <is>
          <t>Payment</t>
        </is>
      </c>
      <c r="C279" s="55" t="inlineStr">
        <is>
          <t>OH3850</t>
        </is>
      </c>
      <c r="D279" s="55" t="inlineStr">
        <is>
          <t>CL001235</t>
        </is>
      </c>
      <c r="E279" s="55" t="inlineStr">
        <is>
          <t>py_1Psnm4Dcg37TSXSz1NBaq7Gn</t>
        </is>
      </c>
      <c r="F279" s="55" t="inlineStr">
        <is>
          <t>py_1Psnm4Dcg37TSXSz1NBaq7Gn</t>
        </is>
      </c>
      <c r="G279" s="56" t="n">
        <v>0</v>
      </c>
      <c r="H279" s="56" t="n">
        <v>1570</v>
      </c>
      <c r="I279" s="55" t="inlineStr">
        <is>
          <t>FY 2024 : Q3 2024 : Sep 2024</t>
        </is>
      </c>
      <c r="J279" s="42" t="inlineStr">
        <is>
          <t>120000</t>
        </is>
      </c>
    </row>
    <row r="280" ht="15" customHeight="1" s="43">
      <c r="A280" s="54" t="n">
        <v>45539</v>
      </c>
      <c r="B280" s="55" t="inlineStr">
        <is>
          <t>Payment</t>
        </is>
      </c>
      <c r="C280" s="55" t="inlineStr">
        <is>
          <t>OH3857</t>
        </is>
      </c>
      <c r="D280" s="55" t="inlineStr">
        <is>
          <t>CL001235</t>
        </is>
      </c>
      <c r="E280" s="55" t="inlineStr">
        <is>
          <t>py_1PsozwDcg37TSXSzCJLNnVHz</t>
        </is>
      </c>
      <c r="F280" s="55" t="inlineStr">
        <is>
          <t>py_1PsozwDcg37TSXSzCJLNnVHz</t>
        </is>
      </c>
      <c r="G280" s="56" t="n">
        <v>0</v>
      </c>
      <c r="H280" s="56" t="n">
        <v>532.5</v>
      </c>
      <c r="I280" s="55" t="inlineStr">
        <is>
          <t>FY 2024 : Q3 2024 : Sep 2024</t>
        </is>
      </c>
      <c r="J280" s="42" t="inlineStr">
        <is>
          <t>120000</t>
        </is>
      </c>
    </row>
    <row r="281" ht="15" customHeight="1" s="43">
      <c r="A281" s="54" t="n">
        <v>45539</v>
      </c>
      <c r="B281" s="55" t="inlineStr">
        <is>
          <t>Payment</t>
        </is>
      </c>
      <c r="C281" s="55" t="inlineStr">
        <is>
          <t>OH3856</t>
        </is>
      </c>
      <c r="D281" s="55" t="inlineStr">
        <is>
          <t>CL001235</t>
        </is>
      </c>
      <c r="E281" s="55" t="inlineStr">
        <is>
          <t>py_1PsnoZDcg37TSXSzNSYWjG52</t>
        </is>
      </c>
      <c r="F281" s="55" t="inlineStr">
        <is>
          <t>py_1PsnoZDcg37TSXSzNSYWjG52</t>
        </is>
      </c>
      <c r="G281" s="56" t="n">
        <v>0</v>
      </c>
      <c r="H281" s="56" t="n">
        <v>300.95</v>
      </c>
      <c r="I281" s="55" t="inlineStr">
        <is>
          <t>FY 2024 : Q3 2024 : Sep 2024</t>
        </is>
      </c>
      <c r="J281" s="42" t="inlineStr">
        <is>
          <t>120000</t>
        </is>
      </c>
    </row>
    <row r="282" ht="15" customHeight="1" s="43">
      <c r="A282" s="54" t="n">
        <v>45540</v>
      </c>
      <c r="B282" s="55" t="inlineStr">
        <is>
          <t>Invoice</t>
        </is>
      </c>
      <c r="C282" s="55" t="inlineStr">
        <is>
          <t>ONTW075996</t>
        </is>
      </c>
      <c r="D282" s="55" t="inlineStr">
        <is>
          <t>CL001235</t>
        </is>
      </c>
      <c r="E282" s="55" t="inlineStr">
        <is>
          <t>We hire</t>
        </is>
      </c>
      <c r="F282" s="55" t="inlineStr">
        <is>
          <t>We hire</t>
        </is>
      </c>
      <c r="G282" s="56" t="n">
        <v>239.46</v>
      </c>
      <c r="H282" s="56" t="n">
        <v>0</v>
      </c>
      <c r="I282" s="55" t="inlineStr">
        <is>
          <t>FY 2024 : Q3 2024 : Sep 2024</t>
        </is>
      </c>
      <c r="J282" s="42" t="inlineStr">
        <is>
          <t>120000</t>
        </is>
      </c>
    </row>
    <row r="283" ht="15" customHeight="1" s="43">
      <c r="A283" s="54" t="n">
        <v>45540</v>
      </c>
      <c r="B283" s="55" t="inlineStr">
        <is>
          <t>Invoice</t>
        </is>
      </c>
      <c r="C283" s="55" t="inlineStr">
        <is>
          <t>ONTF006074</t>
        </is>
      </c>
      <c r="D283" s="55" t="inlineStr">
        <is>
          <t>CL001235</t>
        </is>
      </c>
      <c r="E283" s="55" t="inlineStr">
        <is>
          <t>hire</t>
        </is>
      </c>
      <c r="F283" s="55" t="inlineStr">
        <is>
          <t>hire</t>
        </is>
      </c>
      <c r="G283" s="56" t="n">
        <v>102.39</v>
      </c>
      <c r="H283" s="56" t="n">
        <v>0</v>
      </c>
      <c r="I283" s="55" t="inlineStr">
        <is>
          <t>FY 2024 : Q3 2024 : Sep 2024</t>
        </is>
      </c>
      <c r="J283" s="42" t="inlineStr">
        <is>
          <t>120000</t>
        </is>
      </c>
    </row>
    <row r="284" ht="15" customHeight="1" s="43">
      <c r="A284" s="54" t="n">
        <v>45540</v>
      </c>
      <c r="B284" s="55" t="inlineStr">
        <is>
          <t>Invoice</t>
        </is>
      </c>
      <c r="C284" s="55" t="inlineStr">
        <is>
          <t>ONTW075995</t>
        </is>
      </c>
      <c r="D284" s="55" t="inlineStr">
        <is>
          <t>CL001235</t>
        </is>
      </c>
      <c r="E284" s="55" t="inlineStr">
        <is>
          <t>We hire</t>
        </is>
      </c>
      <c r="F284" s="55" t="inlineStr">
        <is>
          <t>We hire</t>
        </is>
      </c>
      <c r="G284" s="56" t="n">
        <v>1000</v>
      </c>
      <c r="H284" s="56" t="n">
        <v>0</v>
      </c>
      <c r="I284" s="55" t="inlineStr">
        <is>
          <t>FY 2024 : Q3 2024 : Sep 2024</t>
        </is>
      </c>
      <c r="J284" s="42" t="inlineStr">
        <is>
          <t>120000</t>
        </is>
      </c>
    </row>
    <row r="285" ht="15" customHeight="1" s="43">
      <c r="A285" s="54" t="n">
        <v>45540</v>
      </c>
      <c r="B285" s="55" t="inlineStr">
        <is>
          <t>Invoice</t>
        </is>
      </c>
      <c r="C285" s="55" t="inlineStr">
        <is>
          <t>ONTW075994</t>
        </is>
      </c>
      <c r="D285" s="55" t="inlineStr">
        <is>
          <t>CL001235</t>
        </is>
      </c>
      <c r="E285" s="55" t="inlineStr">
        <is>
          <t>You hire</t>
        </is>
      </c>
      <c r="F285" s="55" t="inlineStr">
        <is>
          <t>You hire</t>
        </is>
      </c>
      <c r="G285" s="56" t="n">
        <v>1695</v>
      </c>
      <c r="H285" s="56" t="n">
        <v>0</v>
      </c>
      <c r="I285" s="55" t="inlineStr">
        <is>
          <t>FY 2024 : Q3 2024 : Sep 2024</t>
        </is>
      </c>
      <c r="J285" s="42" t="inlineStr">
        <is>
          <t>120000</t>
        </is>
      </c>
    </row>
    <row r="286" ht="15" customHeight="1" s="43">
      <c r="A286" s="54" t="n">
        <v>45540</v>
      </c>
      <c r="B286" s="55" t="inlineStr">
        <is>
          <t>Invoice</t>
        </is>
      </c>
      <c r="C286" s="55" t="inlineStr">
        <is>
          <t>ONTW075997</t>
        </is>
      </c>
      <c r="D286" s="55" t="inlineStr">
        <is>
          <t>CL001235</t>
        </is>
      </c>
      <c r="E286" s="55" t="inlineStr">
        <is>
          <t>We hire</t>
        </is>
      </c>
      <c r="F286" s="55" t="inlineStr">
        <is>
          <t>We hire</t>
        </is>
      </c>
      <c r="G286" s="56" t="n">
        <v>75.03</v>
      </c>
      <c r="H286" s="56" t="n">
        <v>0</v>
      </c>
      <c r="I286" s="55" t="inlineStr">
        <is>
          <t>FY 2024 : Q3 2024 : Sep 2024</t>
        </is>
      </c>
      <c r="J286" s="42" t="inlineStr">
        <is>
          <t>120000</t>
        </is>
      </c>
    </row>
    <row r="287" ht="15" customHeight="1" s="43">
      <c r="A287" s="54" t="n">
        <v>45544</v>
      </c>
      <c r="B287" s="55" t="inlineStr">
        <is>
          <t>Invoice</t>
        </is>
      </c>
      <c r="C287" s="55" t="inlineStr">
        <is>
          <t>OMF006946</t>
        </is>
      </c>
      <c r="D287" s="55" t="inlineStr">
        <is>
          <t>CL001235</t>
        </is>
      </c>
      <c r="E287" s="55" t="inlineStr">
        <is>
          <t>hire, type of membership: active_contracts</t>
        </is>
      </c>
      <c r="F287" s="55" t="inlineStr">
        <is>
          <t>hire, type of membership: active_contracts</t>
        </is>
      </c>
      <c r="G287" s="56" t="n">
        <v>201.16</v>
      </c>
      <c r="H287" s="56" t="n">
        <v>0</v>
      </c>
      <c r="I287" s="55" t="inlineStr">
        <is>
          <t>FY 2024 : Q3 2024 : Sep 2024</t>
        </is>
      </c>
      <c r="J287" s="42" t="inlineStr">
        <is>
          <t>120000</t>
        </is>
      </c>
    </row>
    <row r="288" ht="15" customHeight="1" s="43">
      <c r="A288" s="54" t="n">
        <v>45546</v>
      </c>
      <c r="B288" s="55" t="inlineStr">
        <is>
          <t>Payment</t>
        </is>
      </c>
      <c r="C288" s="55" t="inlineStr">
        <is>
          <t>OH4079</t>
        </is>
      </c>
      <c r="D288" s="55" t="inlineStr">
        <is>
          <t>CL001235</t>
        </is>
      </c>
      <c r="E288" s="55" t="inlineStr">
        <is>
          <t>py_1PvmwUDcg37TSXSz60HNiwLm</t>
        </is>
      </c>
      <c r="F288" s="55" t="inlineStr">
        <is>
          <t>py_1PvmwUDcg37TSXSz60HNiwLm</t>
        </is>
      </c>
      <c r="G288" s="56" t="n">
        <v>0</v>
      </c>
      <c r="H288" s="56" t="n">
        <v>3111.88</v>
      </c>
      <c r="I288" s="55" t="inlineStr">
        <is>
          <t>FY 2024 : Q3 2024 : Sep 2024</t>
        </is>
      </c>
      <c r="J288" s="42" t="inlineStr">
        <is>
          <t>120000</t>
        </is>
      </c>
    </row>
    <row r="289" ht="15" customHeight="1" s="43">
      <c r="A289" s="54" t="n">
        <v>45551</v>
      </c>
      <c r="B289" s="55" t="inlineStr">
        <is>
          <t>Invoice</t>
        </is>
      </c>
      <c r="C289" s="55" t="inlineStr">
        <is>
          <t>ONTF006484</t>
        </is>
      </c>
      <c r="D289" s="55" t="inlineStr">
        <is>
          <t>CL001235</t>
        </is>
      </c>
      <c r="E289" s="55" t="inlineStr">
        <is>
          <t>hire</t>
        </is>
      </c>
      <c r="F289" s="55" t="inlineStr">
        <is>
          <t>hire</t>
        </is>
      </c>
      <c r="G289" s="56" t="n">
        <v>23.57</v>
      </c>
      <c r="H289" s="56" t="n">
        <v>0</v>
      </c>
      <c r="I289" s="55" t="inlineStr">
        <is>
          <t>FY 2024 : Q3 2024 : Sep 2024</t>
        </is>
      </c>
      <c r="J289" s="42" t="inlineStr">
        <is>
          <t>120000</t>
        </is>
      </c>
    </row>
    <row r="290" ht="15" customHeight="1" s="43">
      <c r="A290" s="54" t="n">
        <v>45551</v>
      </c>
      <c r="B290" s="55" t="inlineStr">
        <is>
          <t>Invoice</t>
        </is>
      </c>
      <c r="C290" s="55" t="inlineStr">
        <is>
          <t>ONTW081793</t>
        </is>
      </c>
      <c r="D290" s="55" t="inlineStr">
        <is>
          <t>CL001235</t>
        </is>
      </c>
      <c r="E290" s="55" t="inlineStr">
        <is>
          <t>We hire</t>
        </is>
      </c>
      <c r="F290" s="55" t="inlineStr">
        <is>
          <t>We hire</t>
        </is>
      </c>
      <c r="G290" s="56" t="n">
        <v>50.54</v>
      </c>
      <c r="H290" s="56" t="n">
        <v>0</v>
      </c>
      <c r="I290" s="55" t="inlineStr">
        <is>
          <t>FY 2024 : Q3 2024 : Sep 2024</t>
        </is>
      </c>
      <c r="J290" s="42" t="inlineStr">
        <is>
          <t>120000</t>
        </is>
      </c>
    </row>
    <row r="291" ht="15" customHeight="1" s="43">
      <c r="A291" s="54" t="n">
        <v>45551</v>
      </c>
      <c r="B291" s="55" t="inlineStr">
        <is>
          <t>Invoice</t>
        </is>
      </c>
      <c r="C291" s="55" t="inlineStr">
        <is>
          <t>ONTW081794</t>
        </is>
      </c>
      <c r="D291" s="55" t="inlineStr">
        <is>
          <t>CL001235</t>
        </is>
      </c>
      <c r="E291" s="55" t="inlineStr">
        <is>
          <t>We hire</t>
        </is>
      </c>
      <c r="F291" s="55" t="inlineStr">
        <is>
          <t>We hire</t>
        </is>
      </c>
      <c r="G291" s="56" t="n">
        <v>74.45</v>
      </c>
      <c r="H291" s="56" t="n">
        <v>0</v>
      </c>
      <c r="I291" s="55" t="inlineStr">
        <is>
          <t>FY 2024 : Q3 2024 : Sep 2024</t>
        </is>
      </c>
      <c r="J291" s="42" t="inlineStr">
        <is>
          <t>120000</t>
        </is>
      </c>
    </row>
    <row r="292" ht="15" customHeight="1" s="43">
      <c r="A292" s="54" t="n">
        <v>45551</v>
      </c>
      <c r="B292" s="55" t="inlineStr">
        <is>
          <t>Invoice</t>
        </is>
      </c>
      <c r="C292" s="55" t="inlineStr">
        <is>
          <t>ONTW081792</t>
        </is>
      </c>
      <c r="D292" s="55" t="inlineStr">
        <is>
          <t>CL001235</t>
        </is>
      </c>
      <c r="E292" s="55" t="inlineStr">
        <is>
          <t>We hire</t>
        </is>
      </c>
      <c r="F292" s="55" t="inlineStr">
        <is>
          <t>We hire</t>
        </is>
      </c>
      <c r="G292" s="56" t="n">
        <v>237.59</v>
      </c>
      <c r="H292" s="56" t="n">
        <v>0</v>
      </c>
      <c r="I292" s="55" t="inlineStr">
        <is>
          <t>FY 2024 : Q3 2024 : Sep 2024</t>
        </is>
      </c>
      <c r="J292" s="42" t="inlineStr">
        <is>
          <t>120000</t>
        </is>
      </c>
    </row>
    <row r="293" ht="15" customHeight="1" s="43">
      <c r="A293" s="54" t="n">
        <v>45555</v>
      </c>
      <c r="B293" s="55" t="inlineStr">
        <is>
          <t>Invoice</t>
        </is>
      </c>
      <c r="C293" s="55" t="inlineStr">
        <is>
          <t>FTE001535</t>
        </is>
      </c>
      <c r="D293" s="55" t="inlineStr">
        <is>
          <t>CL001235</t>
        </is>
      </c>
      <c r="E293" s="55" t="inlineStr">
        <is>
          <t>FTE001535</t>
        </is>
      </c>
      <c r="F293" s="55" t="inlineStr">
        <is>
          <t>FTE001535</t>
        </is>
      </c>
      <c r="G293" s="56" t="n">
        <v>1702.14</v>
      </c>
      <c r="H293" s="56" t="n">
        <v>0</v>
      </c>
      <c r="I293" s="55" t="inlineStr">
        <is>
          <t>FY 2024 : Q3 2024 : Sep 2024</t>
        </is>
      </c>
      <c r="J293" s="42" t="inlineStr">
        <is>
          <t>120000</t>
        </is>
      </c>
    </row>
    <row r="294" ht="15" customHeight="1" s="43">
      <c r="A294" s="54" t="n">
        <v>45555</v>
      </c>
      <c r="B294" s="55" t="inlineStr">
        <is>
          <t>Payment</t>
        </is>
      </c>
      <c r="C294" s="55" t="inlineStr">
        <is>
          <t>OH4330</t>
        </is>
      </c>
      <c r="D294" s="55" t="inlineStr">
        <is>
          <t>CL001235</t>
        </is>
      </c>
      <c r="E294" s="55" t="inlineStr">
        <is>
          <t>py_1PzkH7Dcg37TSXSz5JKFfOUk</t>
        </is>
      </c>
      <c r="F294" s="55" t="inlineStr">
        <is>
          <t>py_1PzkH7Dcg37TSXSz5JKFfOUk</t>
        </is>
      </c>
      <c r="G294" s="56" t="n">
        <v>0</v>
      </c>
      <c r="H294" s="56" t="n">
        <v>587.3099999999999</v>
      </c>
      <c r="I294" s="55" t="inlineStr">
        <is>
          <t>FY 2024 : Q3 2024 : Sep 2024</t>
        </is>
      </c>
      <c r="J294" s="42" t="inlineStr">
        <is>
          <t>120000</t>
        </is>
      </c>
    </row>
    <row r="295" ht="15" customHeight="1" s="43">
      <c r="A295" s="54" t="n">
        <v>45560</v>
      </c>
      <c r="B295" s="55" t="inlineStr">
        <is>
          <t>Invoice</t>
        </is>
      </c>
      <c r="C295" s="55" t="inlineStr">
        <is>
          <t>ONTW086030</t>
        </is>
      </c>
      <c r="D295" s="55" t="inlineStr">
        <is>
          <t>CL001235</t>
        </is>
      </c>
      <c r="E295" s="55" t="inlineStr">
        <is>
          <t>ONTW086030</t>
        </is>
      </c>
      <c r="F295" s="55" t="inlineStr">
        <is>
          <t>ONTW086030</t>
        </is>
      </c>
      <c r="G295" s="56" t="n">
        <v>1000</v>
      </c>
      <c r="H295" s="56" t="n">
        <v>0</v>
      </c>
      <c r="I295" s="55" t="inlineStr">
        <is>
          <t>FY 2024 : Q3 2024 : Sep 2024</t>
        </is>
      </c>
      <c r="J295" s="42" t="inlineStr">
        <is>
          <t>120000</t>
        </is>
      </c>
    </row>
    <row r="296" ht="15" customHeight="1" s="43">
      <c r="A296" s="54" t="n">
        <v>45561</v>
      </c>
      <c r="B296" s="55" t="inlineStr">
        <is>
          <t>Journal</t>
        </is>
      </c>
      <c r="C296" s="55" t="inlineStr">
        <is>
          <t>OH341057</t>
        </is>
      </c>
      <c r="D296" s="55" t="n"/>
      <c r="E296" s="55" t="inlineStr">
        <is>
          <t>Amount</t>
        </is>
      </c>
      <c r="F296" s="55" t="inlineStr">
        <is>
          <t>Trez Inc</t>
        </is>
      </c>
      <c r="G296" s="56" t="n">
        <v>0</v>
      </c>
      <c r="H296" s="56" t="n">
        <v>293.41</v>
      </c>
      <c r="I296" s="55" t="inlineStr">
        <is>
          <t>FY 2024 : Q3 2024 : Sep 2024</t>
        </is>
      </c>
      <c r="J296" s="42" t="inlineStr">
        <is>
          <t>120000</t>
        </is>
      </c>
    </row>
    <row r="297" ht="15" customHeight="1" s="43">
      <c r="A297" s="54" t="n">
        <v>45561</v>
      </c>
      <c r="B297" s="55" t="inlineStr">
        <is>
          <t>Credit Memo</t>
        </is>
      </c>
      <c r="C297" s="55" t="inlineStr">
        <is>
          <t>ONTW086030-CM</t>
        </is>
      </c>
      <c r="D297" s="55" t="inlineStr">
        <is>
          <t>CL001235</t>
        </is>
      </c>
      <c r="E297" s="55" t="inlineStr">
        <is>
          <t>ONTW086030</t>
        </is>
      </c>
      <c r="F297" s="55" t="inlineStr">
        <is>
          <t>ONTW086030</t>
        </is>
      </c>
      <c r="G297" s="56" t="n">
        <v>0</v>
      </c>
      <c r="H297" s="56" t="n">
        <v>1000</v>
      </c>
      <c r="I297" s="55" t="inlineStr">
        <is>
          <t>FY 2024 : Q3 2024 : Sep 2024</t>
        </is>
      </c>
      <c r="J297" s="42" t="inlineStr">
        <is>
          <t>120000</t>
        </is>
      </c>
    </row>
    <row r="298" ht="15" customHeight="1" s="43">
      <c r="A298" s="54" t="n">
        <v>45561</v>
      </c>
      <c r="B298" s="55" t="inlineStr">
        <is>
          <t>Journal</t>
        </is>
      </c>
      <c r="C298" s="55" t="inlineStr">
        <is>
          <t>OH341055</t>
        </is>
      </c>
      <c r="D298" s="55" t="n"/>
      <c r="E298" s="55" t="inlineStr">
        <is>
          <t>Amount</t>
        </is>
      </c>
      <c r="F298" s="55" t="inlineStr">
        <is>
          <t>Trez Inc</t>
        </is>
      </c>
      <c r="G298" s="56" t="n">
        <v>0</v>
      </c>
      <c r="H298" s="56" t="n">
        <v>2959.99</v>
      </c>
      <c r="I298" s="55" t="inlineStr">
        <is>
          <t>FY 2024 : Q3 2024 : Sep 2024</t>
        </is>
      </c>
      <c r="J298" s="42" t="inlineStr">
        <is>
          <t>120000</t>
        </is>
      </c>
    </row>
    <row r="299" ht="15" customHeight="1" s="43">
      <c r="A299" s="54" t="n">
        <v>45565</v>
      </c>
      <c r="B299" s="55" t="inlineStr">
        <is>
          <t>Invoice</t>
        </is>
      </c>
      <c r="C299" s="55" t="inlineStr">
        <is>
          <t>ONTW086034</t>
        </is>
      </c>
      <c r="D299" s="55" t="inlineStr">
        <is>
          <t>CL001235</t>
        </is>
      </c>
      <c r="E299" s="55" t="inlineStr">
        <is>
          <t>ONTW086034</t>
        </is>
      </c>
      <c r="F299" s="55" t="inlineStr">
        <is>
          <t>ONTW086034</t>
        </is>
      </c>
      <c r="G299" s="56" t="n">
        <v>423.65</v>
      </c>
      <c r="H299" s="56" t="n">
        <v>0</v>
      </c>
      <c r="I299" s="55" t="inlineStr">
        <is>
          <t>FY 2024 : Q3 2024 : Sep 2024</t>
        </is>
      </c>
      <c r="J299" s="42" t="inlineStr">
        <is>
          <t>120000</t>
        </is>
      </c>
    </row>
    <row r="300" ht="15" customHeight="1" s="43">
      <c r="A300" s="54" t="n">
        <v>45565</v>
      </c>
      <c r="B300" s="55" t="inlineStr">
        <is>
          <t>Invoice</t>
        </is>
      </c>
      <c r="C300" s="55" t="inlineStr">
        <is>
          <t>ONTF006807</t>
        </is>
      </c>
      <c r="D300" s="55" t="inlineStr">
        <is>
          <t>CL001235</t>
        </is>
      </c>
      <c r="E300" s="55" t="inlineStr">
        <is>
          <t>ONTF006807</t>
        </is>
      </c>
      <c r="F300" s="55" t="inlineStr">
        <is>
          <t>ONTF006807</t>
        </is>
      </c>
      <c r="G300" s="56" t="n">
        <v>180.66</v>
      </c>
      <c r="H300" s="56" t="n">
        <v>0</v>
      </c>
      <c r="I300" s="55" t="inlineStr">
        <is>
          <t>FY 2024 : Q3 2024 : Sep 2024</t>
        </is>
      </c>
      <c r="J300" s="42" t="inlineStr">
        <is>
          <t>120000</t>
        </is>
      </c>
    </row>
    <row r="301" ht="15" customHeight="1" s="43">
      <c r="A301" s="54" t="n">
        <v>45565</v>
      </c>
      <c r="B301" s="55" t="inlineStr">
        <is>
          <t>Journal</t>
        </is>
      </c>
      <c r="C301" s="55" t="inlineStr">
        <is>
          <t>ACT1450623</t>
        </is>
      </c>
      <c r="D301" s="55" t="n"/>
      <c r="E301" s="55" t="inlineStr">
        <is>
          <t>Ajuste_AR_IC Operations_Holdings_Sep24</t>
        </is>
      </c>
      <c r="F301" s="55" t="inlineStr">
        <is>
          <t>Ajuste_AR_IC Operations_Holdings_Sep24</t>
        </is>
      </c>
      <c r="G301" s="56" t="n">
        <v>2779.33</v>
      </c>
      <c r="H301" s="56" t="n">
        <v>0</v>
      </c>
      <c r="I301" s="55" t="inlineStr">
        <is>
          <t>FY 2024 : Q3 2024 : Sep 2024</t>
        </is>
      </c>
      <c r="J301" s="42" t="inlineStr">
        <is>
          <t>120000</t>
        </is>
      </c>
    </row>
    <row r="302" ht="15" customHeight="1" s="43">
      <c r="A302" s="54" t="n">
        <v>45565</v>
      </c>
      <c r="B302" s="55" t="inlineStr">
        <is>
          <t>Journal</t>
        </is>
      </c>
      <c r="C302" s="55" t="inlineStr">
        <is>
          <t>ACT1624</t>
        </is>
      </c>
      <c r="D302" s="55" t="n"/>
      <c r="E302" s="55" t="inlineStr">
        <is>
          <t>Ajuste_AR_Operations_Sep24</t>
        </is>
      </c>
      <c r="F302" s="55" t="inlineStr">
        <is>
          <t>Ajuste_AR_Operations_Sep24</t>
        </is>
      </c>
      <c r="G302" s="56" t="n">
        <v>0</v>
      </c>
      <c r="H302" s="56" t="n">
        <v>1702.14</v>
      </c>
      <c r="I302" s="55" t="inlineStr">
        <is>
          <t>FY 2024 : Q3 2024 : Sep 2024</t>
        </is>
      </c>
      <c r="J302" s="42" t="inlineStr">
        <is>
          <t>120000</t>
        </is>
      </c>
    </row>
    <row r="303" ht="15" customHeight="1" s="43">
      <c r="A303" s="54" t="n">
        <v>45565</v>
      </c>
      <c r="B303" s="55" t="inlineStr">
        <is>
          <t>Journal</t>
        </is>
      </c>
      <c r="C303" s="55" t="inlineStr">
        <is>
          <t>ACT1450611</t>
        </is>
      </c>
      <c r="D303" s="55" t="n"/>
      <c r="E303" s="55" t="inlineStr">
        <is>
          <t>Ajuste_AR_Operations_Holdings_Sep24</t>
        </is>
      </c>
      <c r="F303" s="55" t="inlineStr">
        <is>
          <t>Ajuste_AR_Operations_Holdings_Sep24</t>
        </is>
      </c>
      <c r="G303" s="56" t="n">
        <v>1702.14</v>
      </c>
      <c r="H303" s="56" t="n">
        <v>0</v>
      </c>
      <c r="I303" s="55" t="inlineStr">
        <is>
          <t>FY 2024 : Q3 2024 : Sep 2024</t>
        </is>
      </c>
      <c r="J303" s="42" t="inlineStr">
        <is>
          <t>120000</t>
        </is>
      </c>
    </row>
    <row r="304" ht="15" customHeight="1" s="43">
      <c r="A304" s="54" t="n">
        <v>45565</v>
      </c>
      <c r="B304" s="55" t="inlineStr">
        <is>
          <t>Invoice</t>
        </is>
      </c>
      <c r="C304" s="55" t="inlineStr">
        <is>
          <t>ONTW086083</t>
        </is>
      </c>
      <c r="D304" s="55" t="inlineStr">
        <is>
          <t>CL001235</t>
        </is>
      </c>
      <c r="E304" s="55" t="inlineStr">
        <is>
          <t>ONTW086083</t>
        </is>
      </c>
      <c r="F304" s="55" t="inlineStr">
        <is>
          <t>ONTW086083</t>
        </is>
      </c>
      <c r="G304" s="56" t="n">
        <v>290.5</v>
      </c>
      <c r="H304" s="56" t="n">
        <v>0</v>
      </c>
      <c r="I304" s="55" t="inlineStr">
        <is>
          <t>FY 2024 : Q3 2024 : Sep 2024</t>
        </is>
      </c>
      <c r="J304" s="42" t="inlineStr">
        <is>
          <t>120000</t>
        </is>
      </c>
    </row>
    <row r="305" ht="15" customHeight="1" s="43">
      <c r="A305" s="54" t="n">
        <v>45565</v>
      </c>
      <c r="B305" s="55" t="inlineStr">
        <is>
          <t>Journal</t>
        </is>
      </c>
      <c r="C305" s="55" t="inlineStr">
        <is>
          <t>ACT105297</t>
        </is>
      </c>
      <c r="D305" s="55" t="n"/>
      <c r="E305" s="55" t="inlineStr">
        <is>
          <t>Ajuste_AR_IC Operations_Sep24</t>
        </is>
      </c>
      <c r="F305" s="55" t="inlineStr">
        <is>
          <t>Ajuste_AR_IC Operations_Sep24</t>
        </is>
      </c>
      <c r="G305" s="56" t="n">
        <v>0</v>
      </c>
      <c r="H305" s="56" t="n">
        <v>2779.33</v>
      </c>
      <c r="I305" s="55" t="inlineStr">
        <is>
          <t>FY 2024 : Q3 2024 : Sep 2024</t>
        </is>
      </c>
      <c r="J305" s="42" t="inlineStr">
        <is>
          <t>120000</t>
        </is>
      </c>
    </row>
    <row r="306" ht="15" customHeight="1" s="43">
      <c r="A306" s="54" t="n">
        <v>45565</v>
      </c>
      <c r="B306" s="55" t="inlineStr">
        <is>
          <t>Invoice</t>
        </is>
      </c>
      <c r="C306" s="55" t="inlineStr">
        <is>
          <t>ONTF006815</t>
        </is>
      </c>
      <c r="D306" s="55" t="inlineStr">
        <is>
          <t>CL001235</t>
        </is>
      </c>
      <c r="E306" s="55" t="inlineStr">
        <is>
          <t>ONTF006815</t>
        </is>
      </c>
      <c r="F306" s="55" t="inlineStr">
        <is>
          <t>ONTF006815</t>
        </is>
      </c>
      <c r="G306" s="56" t="n">
        <v>2.91</v>
      </c>
      <c r="H306" s="56" t="n">
        <v>0</v>
      </c>
      <c r="I306" s="55" t="inlineStr">
        <is>
          <t>FY 2024 : Q3 2024 : Sep 2024</t>
        </is>
      </c>
      <c r="J306" s="42" t="inlineStr">
        <is>
          <t>120000</t>
        </is>
      </c>
    </row>
    <row r="307" ht="15" customHeight="1" s="43">
      <c r="A307" s="54" t="n">
        <v>45565</v>
      </c>
      <c r="B307" s="55" t="inlineStr">
        <is>
          <t>Invoice</t>
        </is>
      </c>
      <c r="C307" s="55" t="inlineStr">
        <is>
          <t>ONTW086031</t>
        </is>
      </c>
      <c r="D307" s="55" t="inlineStr">
        <is>
          <t>CL001235</t>
        </is>
      </c>
      <c r="E307" s="55" t="inlineStr">
        <is>
          <t>ONTW086031</t>
        </is>
      </c>
      <c r="F307" s="55" t="inlineStr">
        <is>
          <t>ONTW086031</t>
        </is>
      </c>
      <c r="G307" s="56" t="n">
        <v>484.17</v>
      </c>
      <c r="H307" s="56" t="n">
        <v>0</v>
      </c>
      <c r="I307" s="55" t="inlineStr">
        <is>
          <t>FY 2024 : Q3 2024 : Sep 2024</t>
        </is>
      </c>
      <c r="J307" s="42" t="inlineStr">
        <is>
          <t>120000</t>
        </is>
      </c>
    </row>
    <row r="308" ht="15" customHeight="1" s="43">
      <c r="A308" s="54" t="n">
        <v>45565</v>
      </c>
      <c r="B308" s="55" t="inlineStr">
        <is>
          <t>Invoice</t>
        </is>
      </c>
      <c r="C308" s="55" t="inlineStr">
        <is>
          <t>ONTW086032</t>
        </is>
      </c>
      <c r="D308" s="55" t="inlineStr">
        <is>
          <t>CL001235</t>
        </is>
      </c>
      <c r="E308" s="55" t="inlineStr">
        <is>
          <t>ONTW086032</t>
        </is>
      </c>
      <c r="F308" s="55" t="inlineStr">
        <is>
          <t>ONTW086032</t>
        </is>
      </c>
      <c r="G308" s="56" t="n">
        <v>568.9</v>
      </c>
      <c r="H308" s="56" t="n">
        <v>0</v>
      </c>
      <c r="I308" s="55" t="inlineStr">
        <is>
          <t>FY 2024 : Q3 2024 : Sep 2024</t>
        </is>
      </c>
      <c r="J308" s="42" t="inlineStr">
        <is>
          <t>120000</t>
        </is>
      </c>
    </row>
    <row r="309" ht="15" customHeight="1" s="43">
      <c r="A309" s="54" t="n">
        <v>45565</v>
      </c>
      <c r="B309" s="55" t="inlineStr">
        <is>
          <t>Invoice</t>
        </is>
      </c>
      <c r="C309" s="55" t="inlineStr">
        <is>
          <t>ONTW086033</t>
        </is>
      </c>
      <c r="D309" s="55" t="inlineStr">
        <is>
          <t>CL001235</t>
        </is>
      </c>
      <c r="E309" s="55" t="inlineStr">
        <is>
          <t>ONTW086033</t>
        </is>
      </c>
      <c r="F309" s="55" t="inlineStr">
        <is>
          <t>ONTW086033</t>
        </is>
      </c>
      <c r="G309" s="56" t="n">
        <v>302.61</v>
      </c>
      <c r="H309" s="56" t="n">
        <v>0</v>
      </c>
      <c r="I309" s="55" t="inlineStr">
        <is>
          <t>FY 2024 : Q3 2024 : Sep 2024</t>
        </is>
      </c>
      <c r="J309" s="42" t="inlineStr">
        <is>
          <t>120000</t>
        </is>
      </c>
    </row>
    <row r="310" ht="15" customHeight="1" s="43">
      <c r="A310" s="54" t="n">
        <v>45566</v>
      </c>
      <c r="B310" s="55" t="inlineStr">
        <is>
          <t>Payment</t>
        </is>
      </c>
      <c r="C310" s="55" t="inlineStr">
        <is>
          <t>OH4668</t>
        </is>
      </c>
      <c r="D310" s="55" t="inlineStr">
        <is>
          <t>CL001235</t>
        </is>
      </c>
      <c r="E310" s="55" t="inlineStr">
        <is>
          <t>py_1Q2wAfDcg37TSXSz0nrVHpeX</t>
        </is>
      </c>
      <c r="F310" s="55" t="inlineStr">
        <is>
          <t>py_1Q2wAfDcg37TSXSz0nrVHpeX</t>
        </is>
      </c>
      <c r="G310" s="56" t="n">
        <v>0</v>
      </c>
      <c r="H310" s="56" t="n">
        <v>1000</v>
      </c>
      <c r="I310" s="55" t="inlineStr">
        <is>
          <t>FY 2024 : Q4 2024 : Oct 2024</t>
        </is>
      </c>
      <c r="J310" s="42" t="inlineStr">
        <is>
          <t>120000</t>
        </is>
      </c>
    </row>
    <row r="311" ht="15" customHeight="1" s="43">
      <c r="A311" s="54" t="n">
        <v>45566</v>
      </c>
      <c r="B311" s="55" t="inlineStr">
        <is>
          <t>Journal</t>
        </is>
      </c>
      <c r="C311" s="55" t="inlineStr">
        <is>
          <t>ACT1429904</t>
        </is>
      </c>
      <c r="D311" s="55" t="n"/>
      <c r="E311" s="55" t="inlineStr">
        <is>
          <t>Error stripe reference</t>
        </is>
      </c>
      <c r="F311" s="55" t="inlineStr">
        <is>
          <t>py_1Q2wAfDcg37TSXSz0nrVHpeX</t>
        </is>
      </c>
      <c r="G311" s="56" t="n">
        <v>1000</v>
      </c>
      <c r="H311" s="56" t="n">
        <v>0</v>
      </c>
      <c r="I311" s="55" t="inlineStr">
        <is>
          <t>FY 2024 : Q4 2024 : Oct 2024</t>
        </is>
      </c>
      <c r="J311" s="42" t="inlineStr">
        <is>
          <t>120000</t>
        </is>
      </c>
    </row>
    <row r="312" ht="15" customHeight="1" s="43">
      <c r="A312" s="54" t="n">
        <v>45566</v>
      </c>
      <c r="B312" s="55" t="inlineStr">
        <is>
          <t>Journal</t>
        </is>
      </c>
      <c r="C312" s="55" t="inlineStr">
        <is>
          <t>ACT1430083</t>
        </is>
      </c>
      <c r="D312" s="55" t="n"/>
      <c r="E312" s="55" t="inlineStr">
        <is>
          <t>Error stripe reference</t>
        </is>
      </c>
      <c r="F312" s="55" t="inlineStr">
        <is>
          <t>py_1Q2wAfDcg37TSXSz0nrVHpeX</t>
        </is>
      </c>
      <c r="G312" s="56" t="n">
        <v>1000</v>
      </c>
      <c r="H312" s="56" t="n">
        <v>0</v>
      </c>
      <c r="I312" s="55" t="inlineStr">
        <is>
          <t>FY 2024 : Q4 2024 : Oct 2024</t>
        </is>
      </c>
      <c r="J312" s="42" t="inlineStr">
        <is>
          <t>120000</t>
        </is>
      </c>
    </row>
    <row r="313" ht="15" customHeight="1" s="43">
      <c r="A313" s="54" t="n">
        <v>45574</v>
      </c>
      <c r="B313" s="55" t="inlineStr">
        <is>
          <t>Invoice</t>
        </is>
      </c>
      <c r="C313" s="55" t="inlineStr">
        <is>
          <t>OMF007960</t>
        </is>
      </c>
      <c r="D313" s="55" t="inlineStr">
        <is>
          <t>CL001235</t>
        </is>
      </c>
      <c r="E313" s="55" t="inlineStr">
        <is>
          <t>hire, type of membership: active_contracts</t>
        </is>
      </c>
      <c r="F313" s="55" t="inlineStr">
        <is>
          <t>hire, type of membership: active_contracts</t>
        </is>
      </c>
      <c r="G313" s="56" t="n">
        <v>223.57</v>
      </c>
      <c r="H313" s="56" t="n">
        <v>0</v>
      </c>
      <c r="I313" s="55" t="inlineStr">
        <is>
          <t>FY 2024 : Q4 2024 : Oct 2024</t>
        </is>
      </c>
      <c r="J313" s="42" t="inlineStr">
        <is>
          <t>120000</t>
        </is>
      </c>
    </row>
    <row r="314" ht="15" customHeight="1" s="43">
      <c r="A314" s="54" t="n">
        <v>45576</v>
      </c>
      <c r="B314" s="55" t="inlineStr">
        <is>
          <t>Invoice</t>
        </is>
      </c>
      <c r="C314" s="55" t="inlineStr">
        <is>
          <t>ONTF007944</t>
        </is>
      </c>
      <c r="D314" s="55" t="inlineStr">
        <is>
          <t>CL001235</t>
        </is>
      </c>
      <c r="E314" s="55" t="inlineStr">
        <is>
          <t>hire</t>
        </is>
      </c>
      <c r="F314" s="55" t="inlineStr">
        <is>
          <t>hire</t>
        </is>
      </c>
      <c r="G314" s="56" t="n">
        <v>132.81</v>
      </c>
      <c r="H314" s="56" t="n">
        <v>0</v>
      </c>
      <c r="I314" s="55" t="inlineStr">
        <is>
          <t>FY 2024 : Q4 2024 : Oct 2024</t>
        </is>
      </c>
      <c r="J314" s="42" t="inlineStr">
        <is>
          <t>120000</t>
        </is>
      </c>
    </row>
    <row r="315" ht="15" customHeight="1" s="43">
      <c r="A315" s="54" t="n">
        <v>45576</v>
      </c>
      <c r="B315" s="55" t="inlineStr">
        <is>
          <t>Invoice</t>
        </is>
      </c>
      <c r="C315" s="55" t="inlineStr">
        <is>
          <t>ONTW098889</t>
        </is>
      </c>
      <c r="D315" s="55" t="inlineStr">
        <is>
          <t>CL001235</t>
        </is>
      </c>
      <c r="E315" s="55" t="inlineStr">
        <is>
          <t>We hire</t>
        </is>
      </c>
      <c r="F315" s="55" t="inlineStr">
        <is>
          <t>We hire</t>
        </is>
      </c>
      <c r="G315" s="56" t="n">
        <v>295.17</v>
      </c>
      <c r="H315" s="56" t="n">
        <v>0</v>
      </c>
      <c r="I315" s="55" t="inlineStr">
        <is>
          <t>FY 2024 : Q4 2024 : Oct 2024</t>
        </is>
      </c>
      <c r="J315" s="42" t="inlineStr">
        <is>
          <t>120000</t>
        </is>
      </c>
    </row>
    <row r="316" ht="15" customHeight="1" s="43">
      <c r="A316" s="54" t="n">
        <v>45576</v>
      </c>
      <c r="B316" s="55" t="inlineStr">
        <is>
          <t>Invoice</t>
        </is>
      </c>
      <c r="C316" s="55" t="inlineStr">
        <is>
          <t>ONTW098886</t>
        </is>
      </c>
      <c r="D316" s="55" t="inlineStr">
        <is>
          <t>CL001235</t>
        </is>
      </c>
      <c r="E316" s="55" t="inlineStr">
        <is>
          <t>You hire</t>
        </is>
      </c>
      <c r="F316" s="55" t="inlineStr">
        <is>
          <t>You hire</t>
        </is>
      </c>
      <c r="G316" s="56" t="n">
        <v>500</v>
      </c>
      <c r="H316" s="56" t="n">
        <v>0</v>
      </c>
      <c r="I316" s="55" t="inlineStr">
        <is>
          <t>FY 2024 : Q4 2024 : Oct 2024</t>
        </is>
      </c>
      <c r="J316" s="42" t="inlineStr">
        <is>
          <t>120000</t>
        </is>
      </c>
    </row>
    <row r="317" ht="15" customHeight="1" s="43">
      <c r="A317" s="54" t="n">
        <v>45576</v>
      </c>
      <c r="B317" s="55" t="inlineStr">
        <is>
          <t>Invoice</t>
        </is>
      </c>
      <c r="C317" s="55" t="inlineStr">
        <is>
          <t>ONTW098890</t>
        </is>
      </c>
      <c r="D317" s="55" t="inlineStr">
        <is>
          <t>CL001235</t>
        </is>
      </c>
      <c r="E317" s="55" t="inlineStr">
        <is>
          <t>We hire</t>
        </is>
      </c>
      <c r="F317" s="55" t="inlineStr">
        <is>
          <t>We hire</t>
        </is>
      </c>
      <c r="G317" s="56" t="n">
        <v>413.23</v>
      </c>
      <c r="H317" s="56" t="n">
        <v>0</v>
      </c>
      <c r="I317" s="55" t="inlineStr">
        <is>
          <t>FY 2024 : Q4 2024 : Oct 2024</t>
        </is>
      </c>
      <c r="J317" s="42" t="inlineStr">
        <is>
          <t>120000</t>
        </is>
      </c>
    </row>
    <row r="318" ht="15" customHeight="1" s="43">
      <c r="A318" s="54" t="n">
        <v>45576</v>
      </c>
      <c r="B318" s="55" t="inlineStr">
        <is>
          <t>Invoice</t>
        </is>
      </c>
      <c r="C318" s="55" t="inlineStr">
        <is>
          <t>ONTW098888</t>
        </is>
      </c>
      <c r="D318" s="55" t="inlineStr">
        <is>
          <t>CL001235</t>
        </is>
      </c>
      <c r="E318" s="55" t="inlineStr">
        <is>
          <t>We hire</t>
        </is>
      </c>
      <c r="F318" s="55" t="inlineStr">
        <is>
          <t>We hire</t>
        </is>
      </c>
      <c r="G318" s="56" t="n">
        <v>554.91</v>
      </c>
      <c r="H318" s="56" t="n">
        <v>0</v>
      </c>
      <c r="I318" s="55" t="inlineStr">
        <is>
          <t>FY 2024 : Q4 2024 : Oct 2024</t>
        </is>
      </c>
      <c r="J318" s="42" t="inlineStr">
        <is>
          <t>120000</t>
        </is>
      </c>
    </row>
    <row r="319" ht="15" customHeight="1" s="43">
      <c r="A319" s="54" t="n">
        <v>45576</v>
      </c>
      <c r="B319" s="55" t="inlineStr">
        <is>
          <t>Invoice</t>
        </is>
      </c>
      <c r="C319" s="55" t="inlineStr">
        <is>
          <t>ONTW098887</t>
        </is>
      </c>
      <c r="D319" s="55" t="inlineStr">
        <is>
          <t>CL001235</t>
        </is>
      </c>
      <c r="E319" s="55" t="inlineStr">
        <is>
          <t>We hire</t>
        </is>
      </c>
      <c r="F319" s="55" t="inlineStr">
        <is>
          <t>We hire</t>
        </is>
      </c>
      <c r="G319" s="56" t="n">
        <v>472.26</v>
      </c>
      <c r="H319" s="56" t="n">
        <v>0</v>
      </c>
      <c r="I319" s="55" t="inlineStr">
        <is>
          <t>FY 2024 : Q4 2024 : Oct 2024</t>
        </is>
      </c>
      <c r="J319" s="42" t="inlineStr">
        <is>
          <t>120000</t>
        </is>
      </c>
    </row>
    <row r="320" ht="15" customHeight="1" s="43">
      <c r="A320" s="54" t="n">
        <v>45581</v>
      </c>
      <c r="B320" s="55" t="inlineStr">
        <is>
          <t>Journal</t>
        </is>
      </c>
      <c r="C320" s="55" t="inlineStr">
        <is>
          <t>OH405190</t>
        </is>
      </c>
      <c r="D320" s="55" t="n"/>
      <c r="E320" s="55" t="inlineStr">
        <is>
          <t>Amount</t>
        </is>
      </c>
      <c r="F320" s="55" t="inlineStr">
        <is>
          <t>Trez Inc</t>
        </is>
      </c>
      <c r="G320" s="56" t="n">
        <v>0</v>
      </c>
      <c r="H320" s="56" t="n">
        <v>2368.38</v>
      </c>
      <c r="I320" s="55" t="inlineStr">
        <is>
          <t>FY 2024 : Q4 2024 : Oct 2024</t>
        </is>
      </c>
      <c r="J320" s="42" t="inlineStr">
        <is>
          <t>120000</t>
        </is>
      </c>
    </row>
    <row r="321" ht="15" customHeight="1" s="43">
      <c r="A321" s="54" t="n">
        <v>45581</v>
      </c>
      <c r="B321" s="55" t="inlineStr">
        <is>
          <t>Invoice</t>
        </is>
      </c>
      <c r="C321" s="55" t="inlineStr">
        <is>
          <t>ONTW101078</t>
        </is>
      </c>
      <c r="D321" s="55" t="inlineStr">
        <is>
          <t>CL001235</t>
        </is>
      </c>
      <c r="E321" s="55" t="inlineStr">
        <is>
          <t>We hire</t>
        </is>
      </c>
      <c r="F321" s="55" t="inlineStr">
        <is>
          <t>We hire</t>
        </is>
      </c>
      <c r="G321" s="56" t="n">
        <v>145.45</v>
      </c>
      <c r="H321" s="56" t="n">
        <v>0</v>
      </c>
      <c r="I321" s="55" t="inlineStr">
        <is>
          <t>FY 2024 : Q4 2024 : Oct 2024</t>
        </is>
      </c>
      <c r="J321" s="42" t="inlineStr">
        <is>
          <t>120000</t>
        </is>
      </c>
    </row>
    <row r="322" ht="15" customHeight="1" s="43">
      <c r="A322" s="54" t="n">
        <v>45581</v>
      </c>
      <c r="B322" s="55" t="inlineStr">
        <is>
          <t>Invoice</t>
        </is>
      </c>
      <c r="C322" s="55" t="inlineStr">
        <is>
          <t>ONTF008116</t>
        </is>
      </c>
      <c r="D322" s="55" t="inlineStr">
        <is>
          <t>CL001235</t>
        </is>
      </c>
      <c r="E322" s="55" t="inlineStr">
        <is>
          <t>hire</t>
        </is>
      </c>
      <c r="F322" s="55" t="inlineStr">
        <is>
          <t>hire</t>
        </is>
      </c>
      <c r="G322" s="56" t="n">
        <v>24.45</v>
      </c>
      <c r="H322" s="56" t="n">
        <v>0</v>
      </c>
      <c r="I322" s="55" t="inlineStr">
        <is>
          <t>FY 2024 : Q4 2024 : Oct 2024</t>
        </is>
      </c>
      <c r="J322" s="42" t="inlineStr">
        <is>
          <t>120000</t>
        </is>
      </c>
    </row>
    <row r="323" ht="15" customHeight="1" s="43">
      <c r="A323" s="54" t="n">
        <v>45582</v>
      </c>
      <c r="B323" s="55" t="inlineStr">
        <is>
          <t>Payment</t>
        </is>
      </c>
      <c r="C323" s="55" t="inlineStr">
        <is>
          <t>OH5184</t>
        </is>
      </c>
      <c r="D323" s="55" t="inlineStr">
        <is>
          <t>CL001235</t>
        </is>
      </c>
      <c r="E323" s="55" t="inlineStr">
        <is>
          <t>pi_3Q8iXEDcg37TSXSz0lM2794c</t>
        </is>
      </c>
      <c r="F323" s="55" t="inlineStr">
        <is>
          <t>pi_3Q8iXEDcg37TSXSz0lM2794c</t>
        </is>
      </c>
      <c r="G323" s="56" t="n">
        <v>0</v>
      </c>
      <c r="H323" s="56" t="n">
        <v>223.57</v>
      </c>
      <c r="I323" s="55" t="inlineStr">
        <is>
          <t>FY 2024 : Q4 2024 : Oct 2024</t>
        </is>
      </c>
      <c r="J323" s="42" t="inlineStr">
        <is>
          <t>120000</t>
        </is>
      </c>
    </row>
    <row r="324" ht="15" customHeight="1" s="43">
      <c r="A324" s="54" t="n">
        <v>45583</v>
      </c>
      <c r="B324" s="55" t="inlineStr">
        <is>
          <t>Journal</t>
        </is>
      </c>
      <c r="C324" s="55" t="inlineStr">
        <is>
          <t>OH405291</t>
        </is>
      </c>
      <c r="D324" s="55" t="n"/>
      <c r="E324" s="55" t="inlineStr">
        <is>
          <t>Amount</t>
        </is>
      </c>
      <c r="F324" s="55" t="inlineStr">
        <is>
          <t>Trez Inc</t>
        </is>
      </c>
      <c r="G324" s="56" t="n">
        <v>0</v>
      </c>
      <c r="H324" s="56" t="n">
        <v>169.9</v>
      </c>
      <c r="I324" s="55" t="inlineStr">
        <is>
          <t>FY 2024 : Q4 2024 : Oct 2024</t>
        </is>
      </c>
      <c r="J324" s="42" t="inlineStr">
        <is>
          <t>120000</t>
        </is>
      </c>
    </row>
    <row r="325" ht="15" customHeight="1" s="43">
      <c r="A325" s="54" t="n">
        <v>45593</v>
      </c>
      <c r="B325" s="55" t="inlineStr">
        <is>
          <t>Invoice</t>
        </is>
      </c>
      <c r="C325" s="55" t="inlineStr">
        <is>
          <t>FTE001604</t>
        </is>
      </c>
      <c r="D325" s="55" t="inlineStr">
        <is>
          <t>CL001235</t>
        </is>
      </c>
      <c r="E325" s="55" t="inlineStr">
        <is>
          <t>FTE001604</t>
        </is>
      </c>
      <c r="F325" s="55" t="inlineStr">
        <is>
          <t>FTE001604</t>
        </is>
      </c>
      <c r="G325" s="56" t="n">
        <v>1667.98</v>
      </c>
      <c r="H325" s="56" t="n">
        <v>0</v>
      </c>
      <c r="I325" s="55" t="inlineStr">
        <is>
          <t>FY 2024 : Q4 2024 : Oct 2024</t>
        </is>
      </c>
      <c r="J325" s="42" t="inlineStr">
        <is>
          <t>120000</t>
        </is>
      </c>
    </row>
    <row r="326" ht="15" customHeight="1" s="43">
      <c r="A326" s="54" t="n">
        <v>45595</v>
      </c>
      <c r="B326" s="55" t="inlineStr">
        <is>
          <t>Invoice</t>
        </is>
      </c>
      <c r="C326" s="55" t="inlineStr">
        <is>
          <t>ONTW109711</t>
        </is>
      </c>
      <c r="D326" s="55" t="inlineStr">
        <is>
          <t>CL001235</t>
        </is>
      </c>
      <c r="E326" s="55" t="inlineStr">
        <is>
          <t>We hire</t>
        </is>
      </c>
      <c r="F326" s="55" t="inlineStr">
        <is>
          <t>We hire</t>
        </is>
      </c>
      <c r="G326" s="56" t="n">
        <v>456.93</v>
      </c>
      <c r="H326" s="56" t="n">
        <v>0</v>
      </c>
      <c r="I326" s="55" t="inlineStr">
        <is>
          <t>FY 2024 : Q4 2024 : Oct 2024</t>
        </is>
      </c>
      <c r="J326" s="42" t="inlineStr">
        <is>
          <t>120000</t>
        </is>
      </c>
    </row>
    <row r="327" ht="15" customHeight="1" s="43">
      <c r="A327" s="54" t="n">
        <v>45595</v>
      </c>
      <c r="B327" s="55" t="inlineStr">
        <is>
          <t>Invoice</t>
        </is>
      </c>
      <c r="C327" s="55" t="inlineStr">
        <is>
          <t>ONTW109710</t>
        </is>
      </c>
      <c r="D327" s="55" t="inlineStr">
        <is>
          <t>CL001235</t>
        </is>
      </c>
      <c r="E327" s="55" t="inlineStr">
        <is>
          <t>We hire</t>
        </is>
      </c>
      <c r="F327" s="55" t="inlineStr">
        <is>
          <t>We hire</t>
        </is>
      </c>
      <c r="G327" s="56" t="n">
        <v>404.14</v>
      </c>
      <c r="H327" s="56" t="n">
        <v>0</v>
      </c>
      <c r="I327" s="55" t="inlineStr">
        <is>
          <t>FY 2024 : Q4 2024 : Oct 2024</t>
        </is>
      </c>
      <c r="J327" s="42" t="inlineStr">
        <is>
          <t>120000</t>
        </is>
      </c>
    </row>
    <row r="328" ht="15" customHeight="1" s="43">
      <c r="A328" s="54" t="n">
        <v>45595</v>
      </c>
      <c r="B328" s="55" t="inlineStr">
        <is>
          <t>Invoice</t>
        </is>
      </c>
      <c r="C328" s="55" t="inlineStr">
        <is>
          <t>ONTW109708</t>
        </is>
      </c>
      <c r="D328" s="55" t="inlineStr">
        <is>
          <t>CL001235</t>
        </is>
      </c>
      <c r="E328" s="55" t="inlineStr">
        <is>
          <t>We hire</t>
        </is>
      </c>
      <c r="F328" s="55" t="inlineStr">
        <is>
          <t>We hire</t>
        </is>
      </c>
      <c r="G328" s="56" t="n">
        <v>647.71</v>
      </c>
      <c r="H328" s="56" t="n">
        <v>0</v>
      </c>
      <c r="I328" s="55" t="inlineStr">
        <is>
          <t>FY 2024 : Q4 2024 : Oct 2024</t>
        </is>
      </c>
      <c r="J328" s="42" t="inlineStr">
        <is>
          <t>120000</t>
        </is>
      </c>
    </row>
    <row r="329" ht="15" customHeight="1" s="43">
      <c r="A329" s="54" t="n">
        <v>45595</v>
      </c>
      <c r="B329" s="55" t="inlineStr">
        <is>
          <t>Invoice</t>
        </is>
      </c>
      <c r="C329" s="55" t="inlineStr">
        <is>
          <t>ONTW109709</t>
        </is>
      </c>
      <c r="D329" s="55" t="inlineStr">
        <is>
          <t>CL001235</t>
        </is>
      </c>
      <c r="E329" s="55" t="inlineStr">
        <is>
          <t>We hire</t>
        </is>
      </c>
      <c r="F329" s="55" t="inlineStr">
        <is>
          <t>We hire</t>
        </is>
      </c>
      <c r="G329" s="56" t="n">
        <v>288.67</v>
      </c>
      <c r="H329" s="56" t="n">
        <v>0</v>
      </c>
      <c r="I329" s="55" t="inlineStr">
        <is>
          <t>FY 2024 : Q4 2024 : Oct 2024</t>
        </is>
      </c>
      <c r="J329" s="42" t="inlineStr">
        <is>
          <t>120000</t>
        </is>
      </c>
    </row>
    <row r="330" ht="15" customHeight="1" s="43">
      <c r="A330" s="54" t="n">
        <v>45595</v>
      </c>
      <c r="B330" s="55" t="inlineStr">
        <is>
          <t>Invoice</t>
        </is>
      </c>
      <c r="C330" s="55" t="inlineStr">
        <is>
          <t>ONTF008902</t>
        </is>
      </c>
      <c r="D330" s="55" t="inlineStr">
        <is>
          <t>CL001235</t>
        </is>
      </c>
      <c r="E330" s="55" t="inlineStr">
        <is>
          <t>hire</t>
        </is>
      </c>
      <c r="F330" s="55" t="inlineStr">
        <is>
          <t>hire</t>
        </is>
      </c>
      <c r="G330" s="56" t="n">
        <v>174.76</v>
      </c>
      <c r="H330" s="56" t="n">
        <v>0</v>
      </c>
      <c r="I330" s="55" t="inlineStr">
        <is>
          <t>FY 2024 : Q4 2024 : Oct 2024</t>
        </is>
      </c>
      <c r="J330" s="42" t="inlineStr">
        <is>
          <t>120000</t>
        </is>
      </c>
    </row>
    <row r="331" ht="15" customHeight="1" s="43">
      <c r="A331" s="54" t="n">
        <v>45595</v>
      </c>
      <c r="B331" s="55" t="inlineStr">
        <is>
          <t>Invoice</t>
        </is>
      </c>
      <c r="C331" s="55" t="inlineStr">
        <is>
          <t>ONTW109724</t>
        </is>
      </c>
      <c r="D331" s="55" t="inlineStr">
        <is>
          <t>CL001235</t>
        </is>
      </c>
      <c r="E331" s="55" t="inlineStr">
        <is>
          <t>You hire</t>
        </is>
      </c>
      <c r="F331" s="55" t="inlineStr">
        <is>
          <t>You hire</t>
        </is>
      </c>
      <c r="G331" s="56" t="n">
        <v>277.13</v>
      </c>
      <c r="H331" s="56" t="n">
        <v>0</v>
      </c>
      <c r="I331" s="55" t="inlineStr">
        <is>
          <t>FY 2024 : Q4 2024 : Oct 2024</t>
        </is>
      </c>
      <c r="J331" s="42" t="inlineStr">
        <is>
          <t>120000</t>
        </is>
      </c>
    </row>
    <row r="332" ht="15" customHeight="1" s="43">
      <c r="A332" s="54" t="n">
        <v>45595</v>
      </c>
      <c r="B332" s="55" t="inlineStr">
        <is>
          <t>Invoice</t>
        </is>
      </c>
      <c r="C332" s="55" t="inlineStr">
        <is>
          <t>ONTW109706</t>
        </is>
      </c>
      <c r="D332" s="55" t="inlineStr">
        <is>
          <t>CL001235</t>
        </is>
      </c>
      <c r="E332" s="55" t="inlineStr">
        <is>
          <t>We hire</t>
        </is>
      </c>
      <c r="F332" s="55" t="inlineStr">
        <is>
          <t>We hire</t>
        </is>
      </c>
      <c r="G332" s="56" t="n">
        <v>461.88</v>
      </c>
      <c r="H332" s="56" t="n">
        <v>0</v>
      </c>
      <c r="I332" s="55" t="inlineStr">
        <is>
          <t>FY 2024 : Q4 2024 : Oct 2024</t>
        </is>
      </c>
      <c r="J332" s="42" t="inlineStr">
        <is>
          <t>120000</t>
        </is>
      </c>
    </row>
    <row r="333" ht="15" customHeight="1" s="43">
      <c r="A333" s="54" t="n">
        <v>45595</v>
      </c>
      <c r="B333" s="55" t="inlineStr">
        <is>
          <t>Invoice</t>
        </is>
      </c>
      <c r="C333" s="55" t="inlineStr">
        <is>
          <t>ONTW109707</t>
        </is>
      </c>
      <c r="D333" s="55" t="inlineStr">
        <is>
          <t>CL001235</t>
        </is>
      </c>
      <c r="E333" s="55" t="inlineStr">
        <is>
          <t>You hire</t>
        </is>
      </c>
      <c r="F333" s="55" t="inlineStr">
        <is>
          <t>You hire</t>
        </is>
      </c>
      <c r="G333" s="56" t="n">
        <v>1289.52</v>
      </c>
      <c r="H333" s="56" t="n">
        <v>0</v>
      </c>
      <c r="I333" s="55" t="inlineStr">
        <is>
          <t>FY 2024 : Q4 2024 : Oct 2024</t>
        </is>
      </c>
      <c r="J333" s="42" t="inlineStr">
        <is>
          <t>120000</t>
        </is>
      </c>
    </row>
    <row r="334" ht="15" customHeight="1" s="43">
      <c r="A334" s="54" t="n">
        <v>45595</v>
      </c>
      <c r="B334" s="55" t="inlineStr">
        <is>
          <t>Invoice</t>
        </is>
      </c>
      <c r="C334" s="55" t="inlineStr">
        <is>
          <t>ONTF008905</t>
        </is>
      </c>
      <c r="D334" s="55" t="inlineStr">
        <is>
          <t>CL001235</t>
        </is>
      </c>
      <c r="E334" s="55" t="inlineStr">
        <is>
          <t>hire</t>
        </is>
      </c>
      <c r="F334" s="55" t="inlineStr">
        <is>
          <t>hire</t>
        </is>
      </c>
      <c r="G334" s="56" t="n">
        <v>2.77</v>
      </c>
      <c r="H334" s="56" t="n">
        <v>0</v>
      </c>
      <c r="I334" s="55" t="inlineStr">
        <is>
          <t>FY 2024 : Q4 2024 : Oct 2024</t>
        </is>
      </c>
      <c r="J334" s="42" t="inlineStr">
        <is>
          <t>120000</t>
        </is>
      </c>
    </row>
    <row r="335" ht="15" customHeight="1" s="43">
      <c r="A335" s="54" t="n">
        <v>45596</v>
      </c>
      <c r="B335" s="55" t="inlineStr">
        <is>
          <t>Journal</t>
        </is>
      </c>
      <c r="C335" s="55" t="inlineStr">
        <is>
          <t>ACT1625</t>
        </is>
      </c>
      <c r="D335" s="55" t="n"/>
      <c r="E335" s="55" t="inlineStr">
        <is>
          <t>Ajuste_AR_Operations_Oct24</t>
        </is>
      </c>
      <c r="F335" s="55" t="inlineStr">
        <is>
          <t>Ajuste_AR_Operations_Oct24</t>
        </is>
      </c>
      <c r="G335" s="56" t="n">
        <v>0</v>
      </c>
      <c r="H335" s="56" t="n">
        <v>1667.98</v>
      </c>
      <c r="I335" s="55" t="inlineStr">
        <is>
          <t>FY 2024 : Q4 2024 : Oct 2024</t>
        </is>
      </c>
      <c r="J335" s="42" t="inlineStr">
        <is>
          <t>120000</t>
        </is>
      </c>
    </row>
    <row r="336" ht="15" customHeight="1" s="43">
      <c r="A336" s="54" t="n">
        <v>45596</v>
      </c>
      <c r="B336" s="55" t="inlineStr">
        <is>
          <t>Deposit Application</t>
        </is>
      </c>
      <c r="C336" s="55" t="inlineStr">
        <is>
          <t>OH1634</t>
        </is>
      </c>
      <c r="D336" s="55" t="inlineStr">
        <is>
          <t>CL001235</t>
        </is>
      </c>
      <c r="E336" s="55" t="n"/>
      <c r="F336" s="55" t="n"/>
      <c r="G336" s="56" t="n">
        <v>0</v>
      </c>
      <c r="H336" s="56" t="n">
        <v>0.01</v>
      </c>
      <c r="I336" s="55" t="inlineStr">
        <is>
          <t>FY 2024 : Q4 2024 : Oct 2024</t>
        </is>
      </c>
      <c r="J336" s="42" t="inlineStr">
        <is>
          <t>120000</t>
        </is>
      </c>
    </row>
    <row r="337" ht="15" customHeight="1" s="43">
      <c r="A337" s="54" t="n">
        <v>45596</v>
      </c>
      <c r="B337" s="55" t="inlineStr">
        <is>
          <t>Journal</t>
        </is>
      </c>
      <c r="C337" s="55" t="inlineStr">
        <is>
          <t>ACT1450612</t>
        </is>
      </c>
      <c r="D337" s="55" t="n"/>
      <c r="E337" s="55" t="inlineStr">
        <is>
          <t>Ajuste_AR_Operations_Holdings_Oct24</t>
        </is>
      </c>
      <c r="F337" s="55" t="inlineStr">
        <is>
          <t>Ajuste_AR_Operations_Holdings_Oct24</t>
        </is>
      </c>
      <c r="G337" s="56" t="n">
        <v>1667.98</v>
      </c>
      <c r="H337" s="56" t="n">
        <v>0</v>
      </c>
      <c r="I337" s="55" t="inlineStr">
        <is>
          <t>FY 2024 : Q4 2024 : Oct 2024</t>
        </is>
      </c>
      <c r="J337" s="42" t="inlineStr">
        <is>
          <t>120000</t>
        </is>
      </c>
    </row>
    <row r="338" ht="15" customHeight="1" s="43">
      <c r="A338" s="54" t="n">
        <v>45597</v>
      </c>
      <c r="B338" s="55" t="inlineStr">
        <is>
          <t>Journal</t>
        </is>
      </c>
      <c r="C338" s="55" t="inlineStr">
        <is>
          <t>OH442134</t>
        </is>
      </c>
      <c r="D338" s="55" t="n"/>
      <c r="E338" s="55" t="inlineStr">
        <is>
          <t>Amount</t>
        </is>
      </c>
      <c r="F338" s="55" t="inlineStr">
        <is>
          <t>Trez Inc</t>
        </is>
      </c>
      <c r="G338" s="56" t="n">
        <v>0</v>
      </c>
      <c r="H338" s="56" t="n">
        <v>3723.61</v>
      </c>
      <c r="I338" s="55" t="inlineStr">
        <is>
          <t>FY 2024 : Q4 2024 : Nov 2024</t>
        </is>
      </c>
      <c r="J338" s="42" t="inlineStr">
        <is>
          <t>120000</t>
        </is>
      </c>
    </row>
    <row r="339" ht="15" customHeight="1" s="43">
      <c r="A339" s="54" t="n">
        <v>45601</v>
      </c>
      <c r="B339" s="55" t="inlineStr">
        <is>
          <t>Payment</t>
        </is>
      </c>
      <c r="C339" s="55" t="inlineStr">
        <is>
          <t>OH5797</t>
        </is>
      </c>
      <c r="D339" s="55" t="inlineStr">
        <is>
          <t>CL001235</t>
        </is>
      </c>
      <c r="E339" s="55" t="inlineStr">
        <is>
          <t>pi_3QFhvpDcg37TSXSz1xddLaRC</t>
        </is>
      </c>
      <c r="F339" s="55" t="inlineStr">
        <is>
          <t>pi_3QFhvpDcg37TSXSz1xddLaRC</t>
        </is>
      </c>
      <c r="G339" s="56" t="n">
        <v>0</v>
      </c>
      <c r="H339" s="56" t="n">
        <v>279.9</v>
      </c>
      <c r="I339" s="55" t="inlineStr">
        <is>
          <t>FY 2024 : Q4 2024 : Nov 2024</t>
        </is>
      </c>
      <c r="J339" s="42" t="inlineStr">
        <is>
          <t>120000</t>
        </is>
      </c>
    </row>
    <row r="340" ht="15" customHeight="1" s="43">
      <c r="A340" s="54" t="n">
        <v>45605</v>
      </c>
      <c r="B340" s="55" t="inlineStr">
        <is>
          <t>Invoice</t>
        </is>
      </c>
      <c r="C340" s="55" t="inlineStr">
        <is>
          <t>OMF008987</t>
        </is>
      </c>
      <c r="D340" s="55" t="inlineStr">
        <is>
          <t>CL001235</t>
        </is>
      </c>
      <c r="E340" s="55" t="inlineStr">
        <is>
          <t>hire, type of membership: active_contracts</t>
        </is>
      </c>
      <c r="F340" s="55" t="inlineStr">
        <is>
          <t>hire, type of membership: active_contracts</t>
        </is>
      </c>
      <c r="G340" s="56" t="n">
        <v>202.13</v>
      </c>
      <c r="H340" s="56" t="n">
        <v>0</v>
      </c>
      <c r="I340" s="55" t="inlineStr">
        <is>
          <t>FY 2024 : Q4 2024 : Nov 2024</t>
        </is>
      </c>
      <c r="J340" s="42" t="inlineStr">
        <is>
          <t>120000</t>
        </is>
      </c>
    </row>
    <row r="341" ht="15" customHeight="1" s="43">
      <c r="A341" s="54" t="n">
        <v>45609</v>
      </c>
      <c r="B341" s="55" t="inlineStr">
        <is>
          <t>Invoice</t>
        </is>
      </c>
      <c r="C341" s="55" t="inlineStr">
        <is>
          <t>ONTW118911</t>
        </is>
      </c>
      <c r="D341" s="55" t="inlineStr">
        <is>
          <t>CL001235</t>
        </is>
      </c>
      <c r="E341" s="55" t="inlineStr">
        <is>
          <t>We hire</t>
        </is>
      </c>
      <c r="F341" s="55" t="inlineStr">
        <is>
          <t>We hire</t>
        </is>
      </c>
      <c r="G341" s="56" t="n">
        <v>286.72</v>
      </c>
      <c r="H341" s="56" t="n">
        <v>0</v>
      </c>
      <c r="I341" s="55" t="inlineStr">
        <is>
          <t>FY 2024 : Q4 2024 : Nov 2024</t>
        </is>
      </c>
      <c r="J341" s="42" t="inlineStr">
        <is>
          <t>120000</t>
        </is>
      </c>
    </row>
    <row r="342" ht="15" customHeight="1" s="43">
      <c r="A342" s="54" t="n">
        <v>45609</v>
      </c>
      <c r="B342" s="55" t="inlineStr">
        <is>
          <t>Invoice</t>
        </is>
      </c>
      <c r="C342" s="55" t="inlineStr">
        <is>
          <t>ONTW118913</t>
        </is>
      </c>
      <c r="D342" s="55" t="inlineStr">
        <is>
          <t>CL001235</t>
        </is>
      </c>
      <c r="E342" s="55" t="inlineStr">
        <is>
          <t>We hire</t>
        </is>
      </c>
      <c r="F342" s="55" t="inlineStr">
        <is>
          <t>We hire</t>
        </is>
      </c>
      <c r="G342" s="56" t="n">
        <v>607.1799999999999</v>
      </c>
      <c r="H342" s="56" t="n">
        <v>0</v>
      </c>
      <c r="I342" s="55" t="inlineStr">
        <is>
          <t>FY 2024 : Q4 2024 : Nov 2024</t>
        </is>
      </c>
      <c r="J342" s="42" t="inlineStr">
        <is>
          <t>120000</t>
        </is>
      </c>
    </row>
    <row r="343" ht="15" customHeight="1" s="43">
      <c r="A343" s="54" t="n">
        <v>45609</v>
      </c>
      <c r="B343" s="55" t="inlineStr">
        <is>
          <t>Invoice</t>
        </is>
      </c>
      <c r="C343" s="55" t="inlineStr">
        <is>
          <t>ONTW118912</t>
        </is>
      </c>
      <c r="D343" s="55" t="inlineStr">
        <is>
          <t>CL001235</t>
        </is>
      </c>
      <c r="E343" s="55" t="inlineStr">
        <is>
          <t>We hire</t>
        </is>
      </c>
      <c r="F343" s="55" t="inlineStr">
        <is>
          <t>We hire</t>
        </is>
      </c>
      <c r="G343" s="56" t="n">
        <v>401.41</v>
      </c>
      <c r="H343" s="56" t="n">
        <v>0</v>
      </c>
      <c r="I343" s="55" t="inlineStr">
        <is>
          <t>FY 2024 : Q4 2024 : Nov 2024</t>
        </is>
      </c>
      <c r="J343" s="42" t="inlineStr">
        <is>
          <t>120000</t>
        </is>
      </c>
    </row>
    <row r="344" ht="15" customHeight="1" s="43">
      <c r="A344" s="54" t="n">
        <v>45609</v>
      </c>
      <c r="B344" s="55" t="inlineStr">
        <is>
          <t>Invoice</t>
        </is>
      </c>
      <c r="C344" s="55" t="inlineStr">
        <is>
          <t>ONTF009637</t>
        </is>
      </c>
      <c r="D344" s="55" t="inlineStr">
        <is>
          <t>CL001235</t>
        </is>
      </c>
      <c r="E344" s="55" t="inlineStr">
        <is>
          <t>hire</t>
        </is>
      </c>
      <c r="F344" s="55" t="inlineStr">
        <is>
          <t>hire</t>
        </is>
      </c>
      <c r="G344" s="56" t="n">
        <v>169.05</v>
      </c>
      <c r="H344" s="56" t="n">
        <v>0</v>
      </c>
      <c r="I344" s="55" t="inlineStr">
        <is>
          <t>FY 2024 : Q4 2024 : Nov 2024</t>
        </is>
      </c>
      <c r="J344" s="42" t="inlineStr">
        <is>
          <t>120000</t>
        </is>
      </c>
    </row>
    <row r="345" ht="15" customHeight="1" s="43">
      <c r="A345" s="54" t="n">
        <v>45609</v>
      </c>
      <c r="B345" s="55" t="inlineStr">
        <is>
          <t>Invoice</t>
        </is>
      </c>
      <c r="C345" s="55" t="inlineStr">
        <is>
          <t>ONTW118908</t>
        </is>
      </c>
      <c r="D345" s="55" t="inlineStr">
        <is>
          <t>CL001235</t>
        </is>
      </c>
      <c r="E345" s="55" t="inlineStr">
        <is>
          <t>We hire</t>
        </is>
      </c>
      <c r="F345" s="55" t="inlineStr">
        <is>
          <t>We hire</t>
        </is>
      </c>
      <c r="G345" s="56" t="n">
        <v>458.76</v>
      </c>
      <c r="H345" s="56" t="n">
        <v>0</v>
      </c>
      <c r="I345" s="55" t="inlineStr">
        <is>
          <t>FY 2024 : Q4 2024 : Nov 2024</t>
        </is>
      </c>
      <c r="J345" s="42" t="inlineStr">
        <is>
          <t>120000</t>
        </is>
      </c>
    </row>
    <row r="346" ht="15" customHeight="1" s="43">
      <c r="A346" s="54" t="n">
        <v>45609</v>
      </c>
      <c r="B346" s="55" t="inlineStr">
        <is>
          <t>Invoice</t>
        </is>
      </c>
      <c r="C346" s="55" t="inlineStr">
        <is>
          <t>ONTW118909</t>
        </is>
      </c>
      <c r="D346" s="55" t="inlineStr">
        <is>
          <t>CL001235</t>
        </is>
      </c>
      <c r="E346" s="55" t="inlineStr">
        <is>
          <t>You hire</t>
        </is>
      </c>
      <c r="F346" s="55" t="inlineStr">
        <is>
          <t>You hire</t>
        </is>
      </c>
      <c r="G346" s="56" t="n">
        <v>500</v>
      </c>
      <c r="H346" s="56" t="n">
        <v>0</v>
      </c>
      <c r="I346" s="55" t="inlineStr">
        <is>
          <t>FY 2024 : Q4 2024 : Nov 2024</t>
        </is>
      </c>
      <c r="J346" s="42" t="inlineStr">
        <is>
          <t>120000</t>
        </is>
      </c>
    </row>
    <row r="347" ht="15" customHeight="1" s="43">
      <c r="A347" s="54" t="n">
        <v>45609</v>
      </c>
      <c r="B347" s="55" t="inlineStr">
        <is>
          <t>Invoice</t>
        </is>
      </c>
      <c r="C347" s="55" t="inlineStr">
        <is>
          <t>ONTW118910</t>
        </is>
      </c>
      <c r="D347" s="55" t="inlineStr">
        <is>
          <t>CL001235</t>
        </is>
      </c>
      <c r="E347" s="55" t="inlineStr">
        <is>
          <t>We hire</t>
        </is>
      </c>
      <c r="F347" s="55" t="inlineStr">
        <is>
          <t>We hire</t>
        </is>
      </c>
      <c r="G347" s="56" t="n">
        <v>539.04</v>
      </c>
      <c r="H347" s="56" t="n">
        <v>0</v>
      </c>
      <c r="I347" s="55" t="inlineStr">
        <is>
          <t>FY 2024 : Q4 2024 : Nov 2024</t>
        </is>
      </c>
      <c r="J347" s="42" t="inlineStr">
        <is>
          <t>120000</t>
        </is>
      </c>
    </row>
    <row r="348" ht="15" customHeight="1" s="43">
      <c r="A348" s="54" t="n">
        <v>45614</v>
      </c>
      <c r="B348" s="55" t="inlineStr">
        <is>
          <t>Journal</t>
        </is>
      </c>
      <c r="C348" s="55" t="inlineStr">
        <is>
          <t>OH442433</t>
        </is>
      </c>
      <c r="D348" s="55" t="n"/>
      <c r="E348" s="55" t="inlineStr">
        <is>
          <t>Amount</t>
        </is>
      </c>
      <c r="F348" s="55" t="inlineStr">
        <is>
          <t>Trez Inc</t>
        </is>
      </c>
      <c r="G348" s="56" t="n">
        <v>0</v>
      </c>
      <c r="H348" s="56" t="n">
        <v>3164.29</v>
      </c>
      <c r="I348" s="55" t="inlineStr">
        <is>
          <t>FY 2024 : Q4 2024 : Nov 2024</t>
        </is>
      </c>
      <c r="J348" s="42" t="inlineStr">
        <is>
          <t>120000</t>
        </is>
      </c>
    </row>
    <row r="349" ht="15" customHeight="1" s="43">
      <c r="A349" s="54" t="n">
        <v>45619</v>
      </c>
      <c r="B349" s="55" t="inlineStr">
        <is>
          <t>Invoice</t>
        </is>
      </c>
      <c r="C349" s="55" t="inlineStr">
        <is>
          <t>ONTW124091</t>
        </is>
      </c>
      <c r="D349" s="55" t="inlineStr">
        <is>
          <t>CL001235</t>
        </is>
      </c>
      <c r="E349" s="55" t="inlineStr">
        <is>
          <t>We hire</t>
        </is>
      </c>
      <c r="F349" s="55" t="inlineStr">
        <is>
          <t>We hire</t>
        </is>
      </c>
      <c r="G349" s="56" t="n">
        <v>283.54</v>
      </c>
      <c r="H349" s="56" t="n">
        <v>0</v>
      </c>
      <c r="I349" s="55" t="inlineStr">
        <is>
          <t>FY 2024 : Q4 2024 : Nov 2024</t>
        </is>
      </c>
      <c r="J349" s="42" t="inlineStr">
        <is>
          <t>120000</t>
        </is>
      </c>
    </row>
    <row r="350" ht="15" customHeight="1" s="43">
      <c r="A350" s="54" t="n">
        <v>45619</v>
      </c>
      <c r="B350" s="55" t="inlineStr">
        <is>
          <t>Invoice</t>
        </is>
      </c>
      <c r="C350" s="55" t="inlineStr">
        <is>
          <t>ONTW124090</t>
        </is>
      </c>
      <c r="D350" s="55" t="inlineStr">
        <is>
          <t>CL001235</t>
        </is>
      </c>
      <c r="E350" s="55" t="inlineStr">
        <is>
          <t>We hire</t>
        </is>
      </c>
      <c r="F350" s="55" t="inlineStr">
        <is>
          <t>We hire</t>
        </is>
      </c>
      <c r="G350" s="56" t="n">
        <v>1107.27</v>
      </c>
      <c r="H350" s="56" t="n">
        <v>0</v>
      </c>
      <c r="I350" s="55" t="inlineStr">
        <is>
          <t>FY 2024 : Q4 2024 : Nov 2024</t>
        </is>
      </c>
      <c r="J350" s="42" t="inlineStr">
        <is>
          <t>120000</t>
        </is>
      </c>
    </row>
    <row r="351" ht="15" customHeight="1" s="43">
      <c r="A351" s="54" t="n">
        <v>45619</v>
      </c>
      <c r="B351" s="55" t="inlineStr">
        <is>
          <t>Invoice</t>
        </is>
      </c>
      <c r="C351" s="55" t="inlineStr">
        <is>
          <t>ONTW124088</t>
        </is>
      </c>
      <c r="D351" s="55" t="inlineStr">
        <is>
          <t>CL001235</t>
        </is>
      </c>
      <c r="E351" s="55" t="inlineStr">
        <is>
          <t>We hire</t>
        </is>
      </c>
      <c r="F351" s="55" t="inlineStr">
        <is>
          <t>We hire</t>
        </is>
      </c>
      <c r="G351" s="56" t="n">
        <v>453.66</v>
      </c>
      <c r="H351" s="56" t="n">
        <v>0</v>
      </c>
      <c r="I351" s="55" t="inlineStr">
        <is>
          <t>FY 2024 : Q4 2024 : Nov 2024</t>
        </is>
      </c>
      <c r="J351" s="42" t="inlineStr">
        <is>
          <t>120000</t>
        </is>
      </c>
    </row>
    <row r="352" ht="15" customHeight="1" s="43">
      <c r="A352" s="54" t="n">
        <v>45619</v>
      </c>
      <c r="B352" s="55" t="inlineStr">
        <is>
          <t>Invoice</t>
        </is>
      </c>
      <c r="C352" s="55" t="inlineStr">
        <is>
          <t>ONTW124093</t>
        </is>
      </c>
      <c r="D352" s="55" t="inlineStr">
        <is>
          <t>CL001235</t>
        </is>
      </c>
      <c r="E352" s="55" t="inlineStr">
        <is>
          <t>We hire</t>
        </is>
      </c>
      <c r="F352" s="55" t="inlineStr">
        <is>
          <t>We hire</t>
        </is>
      </c>
      <c r="G352" s="56" t="n">
        <v>611.85</v>
      </c>
      <c r="H352" s="56" t="n">
        <v>0</v>
      </c>
      <c r="I352" s="55" t="inlineStr">
        <is>
          <t>FY 2024 : Q4 2024 : Nov 2024</t>
        </is>
      </c>
      <c r="J352" s="42" t="inlineStr">
        <is>
          <t>120000</t>
        </is>
      </c>
    </row>
    <row r="353" ht="15" customHeight="1" s="43">
      <c r="A353" s="54" t="n">
        <v>45619</v>
      </c>
      <c r="B353" s="55" t="inlineStr">
        <is>
          <t>Invoice</t>
        </is>
      </c>
      <c r="C353" s="55" t="inlineStr">
        <is>
          <t>ONTW124089</t>
        </is>
      </c>
      <c r="D353" s="55" t="inlineStr">
        <is>
          <t>CL001235</t>
        </is>
      </c>
      <c r="E353" s="55" t="inlineStr">
        <is>
          <t>You hire</t>
        </is>
      </c>
      <c r="F353" s="55" t="inlineStr">
        <is>
          <t>You hire</t>
        </is>
      </c>
      <c r="G353" s="56" t="n">
        <v>2531.58</v>
      </c>
      <c r="H353" s="56" t="n">
        <v>0</v>
      </c>
      <c r="I353" s="55" t="inlineStr">
        <is>
          <t>FY 2024 : Q4 2024 : Nov 2024</t>
        </is>
      </c>
      <c r="J353" s="42" t="inlineStr">
        <is>
          <t>120000</t>
        </is>
      </c>
    </row>
    <row r="354" ht="15" customHeight="1" s="43">
      <c r="A354" s="54" t="n">
        <v>45619</v>
      </c>
      <c r="B354" s="55" t="inlineStr">
        <is>
          <t>Invoice</t>
        </is>
      </c>
      <c r="C354" s="55" t="inlineStr">
        <is>
          <t>ONTF010035</t>
        </is>
      </c>
      <c r="D354" s="55" t="inlineStr">
        <is>
          <t>CL001235</t>
        </is>
      </c>
      <c r="E354" s="55" t="inlineStr">
        <is>
          <t>hire</t>
        </is>
      </c>
      <c r="F354" s="55" t="inlineStr">
        <is>
          <t>hire</t>
        </is>
      </c>
      <c r="G354" s="56" t="n">
        <v>210.78</v>
      </c>
      <c r="H354" s="56" t="n">
        <v>0</v>
      </c>
      <c r="I354" s="55" t="inlineStr">
        <is>
          <t>FY 2024 : Q4 2024 : Nov 2024</t>
        </is>
      </c>
      <c r="J354" s="42" t="inlineStr">
        <is>
          <t>120000</t>
        </is>
      </c>
    </row>
    <row r="355" ht="15" customHeight="1" s="43">
      <c r="A355" s="54" t="n">
        <v>45619</v>
      </c>
      <c r="B355" s="55" t="inlineStr">
        <is>
          <t>Invoice</t>
        </is>
      </c>
      <c r="C355" s="55" t="inlineStr">
        <is>
          <t>ONTW124092</t>
        </is>
      </c>
      <c r="D355" s="55" t="inlineStr">
        <is>
          <t>CL001235</t>
        </is>
      </c>
      <c r="E355" s="55" t="inlineStr">
        <is>
          <t>We hire</t>
        </is>
      </c>
      <c r="F355" s="55" t="inlineStr">
        <is>
          <t>We hire</t>
        </is>
      </c>
      <c r="G355" s="56" t="n">
        <v>396.95</v>
      </c>
      <c r="H355" s="56" t="n">
        <v>0</v>
      </c>
      <c r="I355" s="55" t="inlineStr">
        <is>
          <t>FY 2024 : Q4 2024 : Nov 2024</t>
        </is>
      </c>
      <c r="J355" s="42" t="inlineStr">
        <is>
          <t>120000</t>
        </is>
      </c>
    </row>
    <row r="356" ht="15" customHeight="1" s="43">
      <c r="A356" s="54" t="n">
        <v>45625</v>
      </c>
      <c r="B356" s="55" t="inlineStr">
        <is>
          <t>Payment</t>
        </is>
      </c>
      <c r="C356" s="55" t="inlineStr">
        <is>
          <t>OH6466</t>
        </is>
      </c>
      <c r="D356" s="55" t="inlineStr">
        <is>
          <t>CL001235</t>
        </is>
      </c>
      <c r="E356" s="55" t="inlineStr">
        <is>
          <t>pi_3QO8iADcg37TSXSz0IH5KeAF</t>
        </is>
      </c>
      <c r="F356" s="55" t="inlineStr">
        <is>
          <t>pi_3QO8iADcg37TSXSz0IH5KeAF</t>
        </is>
      </c>
      <c r="G356" s="56" t="n">
        <v>0</v>
      </c>
      <c r="H356" s="56" t="n">
        <v>5595.63</v>
      </c>
      <c r="I356" s="55" t="inlineStr">
        <is>
          <t>FY 2024 : Q4 2024 : Nov 2024</t>
        </is>
      </c>
      <c r="J356" s="42" t="inlineStr">
        <is>
          <t>120000</t>
        </is>
      </c>
    </row>
    <row r="357" ht="15" customHeight="1" s="43">
      <c r="A357" s="54" t="n">
        <v>45625</v>
      </c>
      <c r="B357" s="55" t="inlineStr">
        <is>
          <t>Invoice</t>
        </is>
      </c>
      <c r="C357" s="55" t="inlineStr">
        <is>
          <t>FTE001668</t>
        </is>
      </c>
      <c r="D357" s="55" t="inlineStr">
        <is>
          <t>CL001235</t>
        </is>
      </c>
      <c r="E357" s="55" t="inlineStr">
        <is>
          <t>FTE001668</t>
        </is>
      </c>
      <c r="F357" s="55" t="inlineStr">
        <is>
          <t>FTE001668</t>
        </is>
      </c>
      <c r="G357" s="56" t="n">
        <v>1499.61</v>
      </c>
      <c r="H357" s="56" t="n">
        <v>0</v>
      </c>
      <c r="I357" s="55" t="inlineStr">
        <is>
          <t>FY 2024 : Q4 2024 : Nov 2024</t>
        </is>
      </c>
      <c r="J357" s="42" t="inlineStr">
        <is>
          <t>120000</t>
        </is>
      </c>
    </row>
    <row r="358" ht="15" customHeight="1" s="43">
      <c r="A358" s="54" t="n">
        <v>45626</v>
      </c>
      <c r="B358" s="55" t="inlineStr">
        <is>
          <t>Journal</t>
        </is>
      </c>
      <c r="C358" s="55" t="inlineStr">
        <is>
          <t>ACT1450613</t>
        </is>
      </c>
      <c r="D358" s="55" t="n"/>
      <c r="E358" s="55" t="inlineStr">
        <is>
          <t>Ajuste_AR_Operations_Holdings_Nov24</t>
        </is>
      </c>
      <c r="F358" s="55" t="inlineStr">
        <is>
          <t>Ajuste_AR_Operations_Holdings_Nov24</t>
        </is>
      </c>
      <c r="G358" s="56" t="n">
        <v>1499.61</v>
      </c>
      <c r="H358" s="56" t="n">
        <v>0</v>
      </c>
      <c r="I358" s="55" t="inlineStr">
        <is>
          <t>FY 2024 : Q4 2024 : Nov 2024</t>
        </is>
      </c>
      <c r="J358" s="42" t="inlineStr">
        <is>
          <t>120000</t>
        </is>
      </c>
    </row>
    <row r="359" ht="15" customHeight="1" s="43">
      <c r="A359" s="54" t="n">
        <v>45626</v>
      </c>
      <c r="B359" s="55" t="inlineStr">
        <is>
          <t>Journal</t>
        </is>
      </c>
      <c r="C359" s="55" t="inlineStr">
        <is>
          <t>ACT1626</t>
        </is>
      </c>
      <c r="D359" s="55" t="n"/>
      <c r="E359" s="55" t="inlineStr">
        <is>
          <t>Ajuste_AR_Operations_Nov24</t>
        </is>
      </c>
      <c r="F359" s="55" t="inlineStr">
        <is>
          <t>Ajuste_AR_Operations_Nov24</t>
        </is>
      </c>
      <c r="G359" s="56" t="n">
        <v>0</v>
      </c>
      <c r="H359" s="56" t="n">
        <v>1499.61</v>
      </c>
      <c r="I359" s="55" t="inlineStr">
        <is>
          <t>FY 2024 : Q4 2024 : Nov 2024</t>
        </is>
      </c>
      <c r="J359" s="42" t="inlineStr">
        <is>
          <t>120000</t>
        </is>
      </c>
    </row>
    <row r="360" ht="15" customHeight="1" s="43">
      <c r="A360" s="54" t="n">
        <v>45635</v>
      </c>
      <c r="B360" s="55" t="inlineStr">
        <is>
          <t>Invoice</t>
        </is>
      </c>
      <c r="C360" s="55" t="inlineStr">
        <is>
          <t>OMF010013</t>
        </is>
      </c>
      <c r="D360" s="55" t="inlineStr">
        <is>
          <t>CL001235</t>
        </is>
      </c>
      <c r="E360" s="55" t="inlineStr">
        <is>
          <t>hire, type of membership: active_contracts</t>
        </is>
      </c>
      <c r="F360" s="55" t="inlineStr">
        <is>
          <t>hire, type of membership: active_contracts</t>
        </is>
      </c>
      <c r="G360" s="56" t="n">
        <v>203.2</v>
      </c>
      <c r="H360" s="56" t="n">
        <v>0</v>
      </c>
      <c r="I360" s="55" t="inlineStr">
        <is>
          <t>FY 2024 : Q4 2024 : Dec 2024</t>
        </is>
      </c>
      <c r="J360" s="42" t="inlineStr">
        <is>
          <t>120000</t>
        </is>
      </c>
    </row>
    <row r="361" ht="15" customHeight="1" s="43">
      <c r="A361" s="54" t="n">
        <v>45636</v>
      </c>
      <c r="B361" s="55" t="inlineStr">
        <is>
          <t>Invoice</t>
        </is>
      </c>
      <c r="C361" s="55" t="inlineStr">
        <is>
          <t>ONTW138737</t>
        </is>
      </c>
      <c r="D361" s="55" t="inlineStr">
        <is>
          <t>CL001235</t>
        </is>
      </c>
      <c r="E361" s="55" t="inlineStr">
        <is>
          <t>We hire</t>
        </is>
      </c>
      <c r="F361" s="55" t="inlineStr">
        <is>
          <t>We hire</t>
        </is>
      </c>
      <c r="G361" s="56" t="n">
        <v>637.52</v>
      </c>
      <c r="H361" s="56" t="n">
        <v>0</v>
      </c>
      <c r="I361" s="55" t="inlineStr">
        <is>
          <t>FY 2024 : Q4 2024 : Dec 2024</t>
        </is>
      </c>
      <c r="J361" s="42" t="inlineStr">
        <is>
          <t>120000</t>
        </is>
      </c>
    </row>
    <row r="362" ht="15" customHeight="1" s="43">
      <c r="A362" s="54" t="n">
        <v>45636</v>
      </c>
      <c r="B362" s="55" t="inlineStr">
        <is>
          <t>Invoice</t>
        </is>
      </c>
      <c r="C362" s="55" t="inlineStr">
        <is>
          <t>ONTW138735</t>
        </is>
      </c>
      <c r="D362" s="55" t="inlineStr">
        <is>
          <t>CL001235</t>
        </is>
      </c>
      <c r="E362" s="55" t="inlineStr">
        <is>
          <t>We hire</t>
        </is>
      </c>
      <c r="F362" s="55" t="inlineStr">
        <is>
          <t>We hire</t>
        </is>
      </c>
      <c r="G362" s="56" t="n">
        <v>453.21</v>
      </c>
      <c r="H362" s="56" t="n">
        <v>0</v>
      </c>
      <c r="I362" s="55" t="inlineStr">
        <is>
          <t>FY 2024 : Q4 2024 : Dec 2024</t>
        </is>
      </c>
      <c r="J362" s="42" t="inlineStr">
        <is>
          <t>120000</t>
        </is>
      </c>
    </row>
    <row r="363" ht="15" customHeight="1" s="43">
      <c r="A363" s="54" t="n">
        <v>45636</v>
      </c>
      <c r="B363" s="55" t="inlineStr">
        <is>
          <t>Invoice</t>
        </is>
      </c>
      <c r="C363" s="55" t="inlineStr">
        <is>
          <t>ONTW138738</t>
        </is>
      </c>
      <c r="D363" s="55" t="inlineStr">
        <is>
          <t>CL001235</t>
        </is>
      </c>
      <c r="E363" s="55" t="inlineStr">
        <is>
          <t>We hire</t>
        </is>
      </c>
      <c r="F363" s="55" t="inlineStr">
        <is>
          <t>We hire</t>
        </is>
      </c>
      <c r="G363" s="56" t="n">
        <v>283.25</v>
      </c>
      <c r="H363" s="56" t="n">
        <v>0</v>
      </c>
      <c r="I363" s="55" t="inlineStr">
        <is>
          <t>FY 2024 : Q4 2024 : Dec 2024</t>
        </is>
      </c>
      <c r="J363" s="42" t="inlineStr">
        <is>
          <t>120000</t>
        </is>
      </c>
    </row>
    <row r="364" ht="15" customHeight="1" s="43">
      <c r="A364" s="54" t="n">
        <v>45636</v>
      </c>
      <c r="B364" s="55" t="inlineStr">
        <is>
          <t>Invoice</t>
        </is>
      </c>
      <c r="C364" s="55" t="inlineStr">
        <is>
          <t>ONTW138736</t>
        </is>
      </c>
      <c r="D364" s="55" t="inlineStr">
        <is>
          <t>CL001235</t>
        </is>
      </c>
      <c r="E364" s="55" t="inlineStr">
        <is>
          <t>You hire</t>
        </is>
      </c>
      <c r="F364" s="55" t="inlineStr">
        <is>
          <t>You hire</t>
        </is>
      </c>
      <c r="G364" s="56" t="n">
        <v>500</v>
      </c>
      <c r="H364" s="56" t="n">
        <v>0</v>
      </c>
      <c r="I364" s="55" t="inlineStr">
        <is>
          <t>FY 2024 : Q4 2024 : Dec 2024</t>
        </is>
      </c>
      <c r="J364" s="42" t="inlineStr">
        <is>
          <t>120000</t>
        </is>
      </c>
    </row>
    <row r="365" ht="15" customHeight="1" s="43">
      <c r="A365" s="54" t="n">
        <v>45636</v>
      </c>
      <c r="B365" s="55" t="inlineStr">
        <is>
          <t>Invoice</t>
        </is>
      </c>
      <c r="C365" s="55" t="inlineStr">
        <is>
          <t>ONTW138740</t>
        </is>
      </c>
      <c r="D365" s="55" t="inlineStr">
        <is>
          <t>CL001235</t>
        </is>
      </c>
      <c r="E365" s="55" t="inlineStr">
        <is>
          <t>We hire</t>
        </is>
      </c>
      <c r="F365" s="55" t="inlineStr">
        <is>
          <t>We hire</t>
        </is>
      </c>
      <c r="G365" s="56" t="n">
        <v>617.55</v>
      </c>
      <c r="H365" s="56" t="n">
        <v>0</v>
      </c>
      <c r="I365" s="55" t="inlineStr">
        <is>
          <t>FY 2024 : Q4 2024 : Dec 2024</t>
        </is>
      </c>
      <c r="J365" s="42" t="inlineStr">
        <is>
          <t>120000</t>
        </is>
      </c>
    </row>
    <row r="366" ht="15" customHeight="1" s="43">
      <c r="A366" s="54" t="n">
        <v>45636</v>
      </c>
      <c r="B366" s="55" t="inlineStr">
        <is>
          <t>Invoice</t>
        </is>
      </c>
      <c r="C366" s="55" t="inlineStr">
        <is>
          <t>ONTF011123</t>
        </is>
      </c>
      <c r="D366" s="55" t="inlineStr">
        <is>
          <t>CL001235</t>
        </is>
      </c>
      <c r="E366" s="55" t="inlineStr">
        <is>
          <t>hire</t>
        </is>
      </c>
      <c r="F366" s="55" t="inlineStr">
        <is>
          <t>hire</t>
        </is>
      </c>
      <c r="G366" s="56" t="n">
        <v>160.23</v>
      </c>
      <c r="H366" s="56" t="n">
        <v>0</v>
      </c>
      <c r="I366" s="55" t="inlineStr">
        <is>
          <t>FY 2024 : Q4 2024 : Dec 2024</t>
        </is>
      </c>
      <c r="J366" s="42" t="inlineStr">
        <is>
          <t>120000</t>
        </is>
      </c>
    </row>
    <row r="367" ht="15" customHeight="1" s="43">
      <c r="A367" s="54" t="n">
        <v>45636</v>
      </c>
      <c r="B367" s="55" t="inlineStr">
        <is>
          <t>Invoice</t>
        </is>
      </c>
      <c r="C367" s="55" t="inlineStr">
        <is>
          <t>ONTW138739</t>
        </is>
      </c>
      <c r="D367" s="55" t="inlineStr">
        <is>
          <t>CL001235</t>
        </is>
      </c>
      <c r="E367" s="55" t="inlineStr">
        <is>
          <t>We hire</t>
        </is>
      </c>
      <c r="F367" s="55" t="inlineStr">
        <is>
          <t>We hire</t>
        </is>
      </c>
      <c r="G367" s="56" t="n">
        <v>396.56</v>
      </c>
      <c r="H367" s="56" t="n">
        <v>0</v>
      </c>
      <c r="I367" s="55" t="inlineStr">
        <is>
          <t>FY 2024 : Q4 2024 : Dec 2024</t>
        </is>
      </c>
      <c r="J367" s="42" t="inlineStr">
        <is>
          <t>120000</t>
        </is>
      </c>
    </row>
    <row r="368" ht="15" customHeight="1" s="43">
      <c r="A368" s="54" t="n">
        <v>45642</v>
      </c>
      <c r="B368" s="55" t="inlineStr">
        <is>
          <t>Payment</t>
        </is>
      </c>
      <c r="C368" s="55" t="inlineStr">
        <is>
          <t>OH7032</t>
        </is>
      </c>
      <c r="D368" s="55" t="inlineStr">
        <is>
          <t>CL001235</t>
        </is>
      </c>
      <c r="E368" s="55" t="inlineStr">
        <is>
          <t>pi_3QUaKhDcg37TSXSz3QMXG0CX</t>
        </is>
      </c>
      <c r="F368" s="55" t="inlineStr">
        <is>
          <t>pi_3QUaKhDcg37TSXSz3QMXG0CX</t>
        </is>
      </c>
      <c r="G368" s="56" t="n">
        <v>0</v>
      </c>
      <c r="H368" s="56" t="n">
        <v>3251.52</v>
      </c>
      <c r="I368" s="55" t="inlineStr">
        <is>
          <t>FY 2024 : Q4 2024 : Dec 2024</t>
        </is>
      </c>
      <c r="J368" s="42" t="inlineStr">
        <is>
          <t>120000</t>
        </is>
      </c>
    </row>
    <row r="369" ht="15" customHeight="1" s="43">
      <c r="A369" s="54" t="n">
        <v>45649</v>
      </c>
      <c r="B369" s="55" t="inlineStr">
        <is>
          <t>Invoice</t>
        </is>
      </c>
      <c r="C369" s="55" t="inlineStr">
        <is>
          <t>FTE001710</t>
        </is>
      </c>
      <c r="D369" s="55" t="inlineStr">
        <is>
          <t>CL001235</t>
        </is>
      </c>
      <c r="E369" s="55" t="inlineStr">
        <is>
          <t>FTE001710</t>
        </is>
      </c>
      <c r="F369" s="55" t="inlineStr">
        <is>
          <t>FTE001710</t>
        </is>
      </c>
      <c r="G369" s="56" t="n">
        <v>1630.58</v>
      </c>
      <c r="H369" s="56" t="n">
        <v>0</v>
      </c>
      <c r="I369" s="55" t="inlineStr">
        <is>
          <t>FY 2024 : Q4 2024 : Dec 2024</t>
        </is>
      </c>
      <c r="J369" s="42" t="inlineStr">
        <is>
          <t>120000</t>
        </is>
      </c>
    </row>
    <row r="370" ht="15" customHeight="1" s="43">
      <c r="A370" s="54" t="n">
        <v>45650</v>
      </c>
      <c r="B370" s="55" t="inlineStr">
        <is>
          <t>Invoice</t>
        </is>
      </c>
      <c r="C370" s="55" t="inlineStr">
        <is>
          <t>ONTW149640</t>
        </is>
      </c>
      <c r="D370" s="55" t="inlineStr">
        <is>
          <t>CL001235</t>
        </is>
      </c>
      <c r="E370" s="55" t="inlineStr">
        <is>
          <t>We hire</t>
        </is>
      </c>
      <c r="F370" s="55" t="inlineStr">
        <is>
          <t>We hire</t>
        </is>
      </c>
      <c r="G370" s="56" t="n">
        <v>605.15</v>
      </c>
      <c r="H370" s="56" t="n">
        <v>0</v>
      </c>
      <c r="I370" s="55" t="inlineStr">
        <is>
          <t>FY 2024 : Q4 2024 : Dec 2024</t>
        </is>
      </c>
      <c r="J370" s="42" t="inlineStr">
        <is>
          <t>120000</t>
        </is>
      </c>
    </row>
    <row r="371" ht="15" customHeight="1" s="43">
      <c r="A371" s="54" t="n">
        <v>45650</v>
      </c>
      <c r="B371" s="55" t="inlineStr">
        <is>
          <t>Invoice</t>
        </is>
      </c>
      <c r="C371" s="55" t="inlineStr">
        <is>
          <t>ONTF011830</t>
        </is>
      </c>
      <c r="D371" s="55" t="inlineStr">
        <is>
          <t>CL001235</t>
        </is>
      </c>
      <c r="E371" s="55" t="inlineStr">
        <is>
          <t>hire</t>
        </is>
      </c>
      <c r="F371" s="55" t="inlineStr">
        <is>
          <t>hire</t>
        </is>
      </c>
      <c r="G371" s="56" t="n">
        <v>171.47</v>
      </c>
      <c r="H371" s="56" t="n">
        <v>0</v>
      </c>
      <c r="I371" s="55" t="inlineStr">
        <is>
          <t>FY 2024 : Q4 2024 : Dec 2024</t>
        </is>
      </c>
      <c r="J371" s="42" t="inlineStr">
        <is>
          <t>120000</t>
        </is>
      </c>
    </row>
    <row r="372" ht="15" customHeight="1" s="43">
      <c r="A372" s="54" t="n">
        <v>45650</v>
      </c>
      <c r="B372" s="55" t="inlineStr">
        <is>
          <t>Invoice</t>
        </is>
      </c>
      <c r="C372" s="55" t="inlineStr">
        <is>
          <t>ONTW149642</t>
        </is>
      </c>
      <c r="D372" s="55" t="inlineStr">
        <is>
          <t>CL001235</t>
        </is>
      </c>
      <c r="E372" s="55" t="inlineStr">
        <is>
          <t>We hire</t>
        </is>
      </c>
      <c r="F372" s="55" t="inlineStr">
        <is>
          <t>We hire</t>
        </is>
      </c>
      <c r="G372" s="56" t="n">
        <v>398.72</v>
      </c>
      <c r="H372" s="56" t="n">
        <v>0</v>
      </c>
      <c r="I372" s="55" t="inlineStr">
        <is>
          <t>FY 2024 : Q4 2024 : Dec 2024</t>
        </is>
      </c>
      <c r="J372" s="42" t="inlineStr">
        <is>
          <t>120000</t>
        </is>
      </c>
    </row>
    <row r="373" ht="15" customHeight="1" s="43">
      <c r="A373" s="54" t="n">
        <v>45650</v>
      </c>
      <c r="B373" s="55" t="inlineStr">
        <is>
          <t>Invoice</t>
        </is>
      </c>
      <c r="C373" s="55" t="inlineStr">
        <is>
          <t>ONTW149641</t>
        </is>
      </c>
      <c r="D373" s="55" t="inlineStr">
        <is>
          <t>CL001235</t>
        </is>
      </c>
      <c r="E373" s="55" t="inlineStr">
        <is>
          <t>We hire</t>
        </is>
      </c>
      <c r="F373" s="55" t="inlineStr">
        <is>
          <t>We hire</t>
        </is>
      </c>
      <c r="G373" s="56" t="n">
        <v>284.8</v>
      </c>
      <c r="H373" s="56" t="n">
        <v>0</v>
      </c>
      <c r="I373" s="55" t="inlineStr">
        <is>
          <t>FY 2024 : Q4 2024 : Dec 2024</t>
        </is>
      </c>
      <c r="J373" s="42" t="inlineStr">
        <is>
          <t>120000</t>
        </is>
      </c>
    </row>
    <row r="374" ht="15" customHeight="1" s="43">
      <c r="A374" s="54" t="n">
        <v>45650</v>
      </c>
      <c r="B374" s="55" t="inlineStr">
        <is>
          <t>Invoice</t>
        </is>
      </c>
      <c r="C374" s="55" t="inlineStr">
        <is>
          <t>ONTW149639</t>
        </is>
      </c>
      <c r="D374" s="55" t="inlineStr">
        <is>
          <t>CL001235</t>
        </is>
      </c>
      <c r="E374" s="55" t="inlineStr">
        <is>
          <t>You hire</t>
        </is>
      </c>
      <c r="F374" s="55" t="inlineStr">
        <is>
          <t>You hire</t>
        </is>
      </c>
      <c r="G374" s="56" t="n">
        <v>1561.35</v>
      </c>
      <c r="H374" s="56" t="n">
        <v>0</v>
      </c>
      <c r="I374" s="55" t="inlineStr">
        <is>
          <t>FY 2024 : Q4 2024 : Dec 2024</t>
        </is>
      </c>
      <c r="J374" s="42" t="inlineStr">
        <is>
          <t>120000</t>
        </is>
      </c>
    </row>
    <row r="375" ht="15" customHeight="1" s="43">
      <c r="A375" s="54" t="n">
        <v>45650</v>
      </c>
      <c r="B375" s="55" t="inlineStr">
        <is>
          <t>Invoice</t>
        </is>
      </c>
      <c r="C375" s="55" t="inlineStr">
        <is>
          <t>ONTW149638</t>
        </is>
      </c>
      <c r="D375" s="55" t="inlineStr">
        <is>
          <t>CL001235</t>
        </is>
      </c>
      <c r="E375" s="55" t="inlineStr">
        <is>
          <t>We hire</t>
        </is>
      </c>
      <c r="F375" s="55" t="inlineStr">
        <is>
          <t>We hire</t>
        </is>
      </c>
      <c r="G375" s="56" t="n">
        <v>455.69</v>
      </c>
      <c r="H375" s="56" t="n">
        <v>0</v>
      </c>
      <c r="I375" s="55" t="inlineStr">
        <is>
          <t>FY 2024 : Q4 2024 : Dec 2024</t>
        </is>
      </c>
      <c r="J375" s="42" t="inlineStr">
        <is>
          <t>120000</t>
        </is>
      </c>
    </row>
    <row r="376" ht="15" customHeight="1" s="43">
      <c r="A376" s="54" t="n">
        <v>45650</v>
      </c>
      <c r="B376" s="55" t="inlineStr">
        <is>
          <t>Invoice</t>
        </is>
      </c>
      <c r="C376" s="55" t="inlineStr">
        <is>
          <t>ONTW149643</t>
        </is>
      </c>
      <c r="D376" s="55" t="inlineStr">
        <is>
          <t>CL001235</t>
        </is>
      </c>
      <c r="E376" s="55" t="inlineStr">
        <is>
          <t>We hire</t>
        </is>
      </c>
      <c r="F376" s="55" t="inlineStr">
        <is>
          <t>We hire</t>
        </is>
      </c>
      <c r="G376" s="56" t="n">
        <v>653.45</v>
      </c>
      <c r="H376" s="56" t="n">
        <v>0</v>
      </c>
      <c r="I376" s="55" t="inlineStr">
        <is>
          <t>FY 2024 : Q4 2024 : Dec 2024</t>
        </is>
      </c>
      <c r="J376" s="42" t="inlineStr">
        <is>
          <t>120000</t>
        </is>
      </c>
    </row>
    <row r="377" ht="15" customHeight="1" s="43">
      <c r="A377" s="54" t="n">
        <v>45657</v>
      </c>
      <c r="B377" s="55" t="inlineStr">
        <is>
          <t>Journal</t>
        </is>
      </c>
      <c r="C377" s="55" t="inlineStr">
        <is>
          <t>ACT1627</t>
        </is>
      </c>
      <c r="D377" s="55" t="n"/>
      <c r="E377" s="55" t="inlineStr">
        <is>
          <t>Ajuste_AR_Operations_Dec24</t>
        </is>
      </c>
      <c r="F377" s="55" t="inlineStr">
        <is>
          <t>Ajuste_AR_Operations_Dec24</t>
        </is>
      </c>
      <c r="G377" s="56" t="n">
        <v>0</v>
      </c>
      <c r="H377" s="56" t="n">
        <v>1630.58</v>
      </c>
      <c r="I377" s="55" t="inlineStr">
        <is>
          <t>FY 2024 : Q4 2024 : Dec 2024</t>
        </is>
      </c>
      <c r="J377" s="42" t="inlineStr">
        <is>
          <t>120000</t>
        </is>
      </c>
    </row>
    <row r="378" ht="15" customHeight="1" s="43">
      <c r="A378" s="54" t="n">
        <v>45657</v>
      </c>
      <c r="B378" s="55" t="inlineStr">
        <is>
          <t>Payment</t>
        </is>
      </c>
      <c r="C378" s="55" t="inlineStr">
        <is>
          <t>OH7576</t>
        </is>
      </c>
      <c r="D378" s="55" t="inlineStr">
        <is>
          <t>CL001235</t>
        </is>
      </c>
      <c r="E378" s="55" t="inlineStr">
        <is>
          <t>pi_3QZdgjDcg37TSXSz3gbzAg1g</t>
        </is>
      </c>
      <c r="F378" s="55" t="inlineStr">
        <is>
          <t>pi_3QZdgjDcg37TSXSz3gbzAg1g</t>
        </is>
      </c>
      <c r="G378" s="56" t="n">
        <v>0</v>
      </c>
      <c r="H378" s="56" t="n">
        <v>4130.63</v>
      </c>
      <c r="I378" s="55" t="inlineStr">
        <is>
          <t>FY 2024 : Q4 2024 : Dec 2024</t>
        </is>
      </c>
      <c r="J378" s="42" t="inlineStr">
        <is>
          <t>120000</t>
        </is>
      </c>
    </row>
    <row r="379" ht="15" customHeight="1" s="43">
      <c r="A379" s="54" t="n">
        <v>45657</v>
      </c>
      <c r="B379" s="55" t="inlineStr">
        <is>
          <t>Journal</t>
        </is>
      </c>
      <c r="C379" s="55" t="inlineStr">
        <is>
          <t>ACT1450614</t>
        </is>
      </c>
      <c r="D379" s="55" t="n"/>
      <c r="E379" s="55" t="inlineStr">
        <is>
          <t>Ajuste_AR_Operations_Holdings_Dec24</t>
        </is>
      </c>
      <c r="F379" s="55" t="inlineStr">
        <is>
          <t>Ajuste_AR_Operations_Holdings_Dec24</t>
        </is>
      </c>
      <c r="G379" s="56" t="n">
        <v>1630.58</v>
      </c>
      <c r="H379" s="56" t="n">
        <v>0</v>
      </c>
      <c r="I379" s="55" t="inlineStr">
        <is>
          <t>FY 2024 : Q4 2024 : Dec 2024</t>
        </is>
      </c>
      <c r="J379" s="42" t="inlineStr">
        <is>
          <t>120000</t>
        </is>
      </c>
    </row>
    <row r="380" ht="15" customHeight="1" s="43">
      <c r="A380" s="54" t="n">
        <v>45666</v>
      </c>
      <c r="B380" s="55" t="inlineStr">
        <is>
          <t>Invoice</t>
        </is>
      </c>
      <c r="C380" s="55" t="inlineStr">
        <is>
          <t>ONTW160710</t>
        </is>
      </c>
      <c r="D380" s="55" t="inlineStr">
        <is>
          <t>CL001235</t>
        </is>
      </c>
      <c r="E380" s="55" t="inlineStr">
        <is>
          <t>We hire</t>
        </is>
      </c>
      <c r="F380" s="55" t="inlineStr">
        <is>
          <t>We hire</t>
        </is>
      </c>
      <c r="G380" s="56" t="n">
        <v>461.61</v>
      </c>
      <c r="H380" s="56" t="n">
        <v>0</v>
      </c>
      <c r="I380" s="55" t="inlineStr">
        <is>
          <t>2025 : Q1 2025 : Jan 2025</t>
        </is>
      </c>
      <c r="J380" s="42" t="inlineStr">
        <is>
          <t>120000</t>
        </is>
      </c>
    </row>
    <row r="381" ht="15" customHeight="1" s="43">
      <c r="A381" s="54" t="n">
        <v>45666</v>
      </c>
      <c r="B381" s="55" t="inlineStr">
        <is>
          <t>Invoice</t>
        </is>
      </c>
      <c r="C381" s="55" t="inlineStr">
        <is>
          <t>ONTW160712</t>
        </is>
      </c>
      <c r="D381" s="55" t="inlineStr">
        <is>
          <t>CL001235</t>
        </is>
      </c>
      <c r="E381" s="55" t="inlineStr">
        <is>
          <t>We hire</t>
        </is>
      </c>
      <c r="F381" s="55" t="inlineStr">
        <is>
          <t>We hire</t>
        </is>
      </c>
      <c r="G381" s="56" t="n">
        <v>542.39</v>
      </c>
      <c r="H381" s="56" t="n">
        <v>0</v>
      </c>
      <c r="I381" s="55" t="inlineStr">
        <is>
          <t>2025 : Q1 2025 : Jan 2025</t>
        </is>
      </c>
      <c r="J381" s="42" t="inlineStr">
        <is>
          <t>120000</t>
        </is>
      </c>
    </row>
    <row r="382" ht="15" customHeight="1" s="43">
      <c r="A382" s="54" t="n">
        <v>45666</v>
      </c>
      <c r="B382" s="55" t="inlineStr">
        <is>
          <t>Invoice</t>
        </is>
      </c>
      <c r="C382" s="55" t="inlineStr">
        <is>
          <t>OMF011073</t>
        </is>
      </c>
      <c r="D382" s="55" t="inlineStr">
        <is>
          <t>CL001235</t>
        </is>
      </c>
      <c r="E382" s="55" t="inlineStr">
        <is>
          <t>hire, type of membership: active_contracts</t>
        </is>
      </c>
      <c r="F382" s="55" t="inlineStr">
        <is>
          <t>hire, type of membership: active_contracts</t>
        </is>
      </c>
      <c r="G382" s="56" t="n">
        <v>203</v>
      </c>
      <c r="H382" s="56" t="n">
        <v>0</v>
      </c>
      <c r="I382" s="55" t="inlineStr">
        <is>
          <t>2025 : Q1 2025 : Jan 2025</t>
        </is>
      </c>
      <c r="J382" s="42" t="inlineStr">
        <is>
          <t>120000</t>
        </is>
      </c>
    </row>
    <row r="383" ht="15" customHeight="1" s="43">
      <c r="A383" s="54" t="n">
        <v>45666</v>
      </c>
      <c r="B383" s="55" t="inlineStr">
        <is>
          <t>Invoice</t>
        </is>
      </c>
      <c r="C383" s="55" t="inlineStr">
        <is>
          <t>ONTW160714</t>
        </is>
      </c>
      <c r="D383" s="55" t="inlineStr">
        <is>
          <t>CL001235</t>
        </is>
      </c>
      <c r="E383" s="55" t="inlineStr">
        <is>
          <t>We hire</t>
        </is>
      </c>
      <c r="F383" s="55" t="inlineStr">
        <is>
          <t>We hire</t>
        </is>
      </c>
      <c r="G383" s="56" t="n">
        <v>403.91</v>
      </c>
      <c r="H383" s="56" t="n">
        <v>0</v>
      </c>
      <c r="I383" s="55" t="inlineStr">
        <is>
          <t>2025 : Q1 2025 : Jan 2025</t>
        </is>
      </c>
      <c r="J383" s="42" t="inlineStr">
        <is>
          <t>120000</t>
        </is>
      </c>
    </row>
    <row r="384" ht="15" customHeight="1" s="43">
      <c r="A384" s="54" t="n">
        <v>45666</v>
      </c>
      <c r="B384" s="55" t="inlineStr">
        <is>
          <t>Invoice</t>
        </is>
      </c>
      <c r="C384" s="55" t="inlineStr">
        <is>
          <t>ONTW160713</t>
        </is>
      </c>
      <c r="D384" s="55" t="inlineStr">
        <is>
          <t>CL001235</t>
        </is>
      </c>
      <c r="E384" s="55" t="inlineStr">
        <is>
          <t>We hire</t>
        </is>
      </c>
      <c r="F384" s="55" t="inlineStr">
        <is>
          <t>We hire</t>
        </is>
      </c>
      <c r="G384" s="56" t="n">
        <v>288.51</v>
      </c>
      <c r="H384" s="56" t="n">
        <v>0</v>
      </c>
      <c r="I384" s="55" t="inlineStr">
        <is>
          <t>2025 : Q1 2025 : Jan 2025</t>
        </is>
      </c>
      <c r="J384" s="42" t="inlineStr">
        <is>
          <t>120000</t>
        </is>
      </c>
    </row>
    <row r="385" ht="15" customHeight="1" s="43">
      <c r="A385" s="54" t="n">
        <v>45666</v>
      </c>
      <c r="B385" s="55" t="inlineStr">
        <is>
          <t>Invoice</t>
        </is>
      </c>
      <c r="C385" s="55" t="inlineStr">
        <is>
          <t>ONTW160711</t>
        </is>
      </c>
      <c r="D385" s="55" t="inlineStr">
        <is>
          <t>CL001235</t>
        </is>
      </c>
      <c r="E385" s="55" t="inlineStr">
        <is>
          <t>You hire</t>
        </is>
      </c>
      <c r="F385" s="55" t="inlineStr">
        <is>
          <t>You hire</t>
        </is>
      </c>
      <c r="G385" s="56" t="n">
        <v>500</v>
      </c>
      <c r="H385" s="56" t="n">
        <v>0</v>
      </c>
      <c r="I385" s="55" t="inlineStr">
        <is>
          <t>2025 : Q1 2025 : Jan 2025</t>
        </is>
      </c>
      <c r="J385" s="42" t="inlineStr">
        <is>
          <t>120000</t>
        </is>
      </c>
    </row>
    <row r="386" ht="15" customHeight="1" s="43">
      <c r="A386" s="54" t="n">
        <v>45666</v>
      </c>
      <c r="B386" s="55" t="inlineStr">
        <is>
          <t>Invoice</t>
        </is>
      </c>
      <c r="C386" s="55" t="inlineStr">
        <is>
          <t>ONTW160715</t>
        </is>
      </c>
      <c r="D386" s="55" t="inlineStr">
        <is>
          <t>CL001235</t>
        </is>
      </c>
      <c r="E386" s="55" t="inlineStr">
        <is>
          <t>We hire</t>
        </is>
      </c>
      <c r="F386" s="55" t="inlineStr">
        <is>
          <t>We hire</t>
        </is>
      </c>
      <c r="G386" s="56" t="n">
        <v>612.12</v>
      </c>
      <c r="H386" s="56" t="n">
        <v>0</v>
      </c>
      <c r="I386" s="55" t="inlineStr">
        <is>
          <t>2025 : Q1 2025 : Jan 2025</t>
        </is>
      </c>
      <c r="J386" s="42" t="inlineStr">
        <is>
          <t>120000</t>
        </is>
      </c>
    </row>
    <row r="387" ht="15" customHeight="1" s="43">
      <c r="A387" s="54" t="n">
        <v>45666</v>
      </c>
      <c r="B387" s="55" t="inlineStr">
        <is>
          <t>Invoice</t>
        </is>
      </c>
      <c r="C387" s="55" t="inlineStr">
        <is>
          <t>ONTF012660</t>
        </is>
      </c>
      <c r="D387" s="55" t="inlineStr">
        <is>
          <t>CL001235</t>
        </is>
      </c>
      <c r="E387" s="55" t="inlineStr">
        <is>
          <t>hire</t>
        </is>
      </c>
      <c r="F387" s="55" t="inlineStr">
        <is>
          <t>hire</t>
        </is>
      </c>
      <c r="G387" s="56" t="n">
        <v>155.06</v>
      </c>
      <c r="H387" s="56" t="n">
        <v>0</v>
      </c>
      <c r="I387" s="55" t="inlineStr">
        <is>
          <t>2025 : Q1 2025 : Jan 2025</t>
        </is>
      </c>
      <c r="J387" s="42" t="inlineStr">
        <is>
          <t>120000</t>
        </is>
      </c>
    </row>
    <row r="388" ht="15" customHeight="1" s="43">
      <c r="A388" s="54" t="n">
        <v>45672</v>
      </c>
      <c r="B388" s="55" t="inlineStr">
        <is>
          <t>Payment</t>
        </is>
      </c>
      <c r="C388" s="55" t="inlineStr">
        <is>
          <t>OH7956</t>
        </is>
      </c>
      <c r="D388" s="55" t="inlineStr">
        <is>
          <t>CL001235</t>
        </is>
      </c>
      <c r="E388" s="55" t="inlineStr">
        <is>
          <t>pi_3QfT4nDcg37TSXSz2ZxFXV48</t>
        </is>
      </c>
      <c r="F388" s="55" t="inlineStr">
        <is>
          <t>pi_3QfT4nDcg37TSXSz2ZxFXV48</t>
        </is>
      </c>
      <c r="G388" s="56" t="n">
        <v>0</v>
      </c>
      <c r="H388" s="56" t="n">
        <v>3166.6</v>
      </c>
      <c r="I388" s="55" t="inlineStr">
        <is>
          <t>2025 : Q1 2025 : Jan 2025</t>
        </is>
      </c>
      <c r="J388" s="42" t="inlineStr">
        <is>
          <t>120000</t>
        </is>
      </c>
    </row>
    <row r="389" ht="15" customHeight="1" s="43">
      <c r="A389" s="54" t="n">
        <v>45684</v>
      </c>
      <c r="B389" s="55" t="inlineStr">
        <is>
          <t>Invoice</t>
        </is>
      </c>
      <c r="C389" s="55" t="inlineStr">
        <is>
          <t>FTE001763</t>
        </is>
      </c>
      <c r="D389" s="55" t="inlineStr">
        <is>
          <t>CL001235</t>
        </is>
      </c>
      <c r="E389" s="55" t="inlineStr">
        <is>
          <t>FTE001763</t>
        </is>
      </c>
      <c r="F389" s="55" t="inlineStr">
        <is>
          <t>FTE001763</t>
        </is>
      </c>
      <c r="G389" s="56" t="n">
        <v>1657.65</v>
      </c>
      <c r="H389" s="56" t="n">
        <v>0</v>
      </c>
      <c r="I389" s="55" t="inlineStr">
        <is>
          <t>2025 : Q1 2025 : Jan 2025</t>
        </is>
      </c>
      <c r="J389" s="42" t="inlineStr">
        <is>
          <t>120000</t>
        </is>
      </c>
    </row>
    <row r="390" ht="15" customHeight="1" s="43">
      <c r="A390" s="54" t="n">
        <v>45686</v>
      </c>
      <c r="B390" s="55" t="inlineStr">
        <is>
          <t>Invoice</t>
        </is>
      </c>
      <c r="C390" s="55" t="inlineStr">
        <is>
          <t>ONTF013575</t>
        </is>
      </c>
      <c r="D390" s="55" t="inlineStr">
        <is>
          <t>CL001235</t>
        </is>
      </c>
      <c r="E390" s="55" t="inlineStr">
        <is>
          <t>hire</t>
        </is>
      </c>
      <c r="F390" s="55" t="inlineStr">
        <is>
          <t>hire</t>
        </is>
      </c>
      <c r="G390" s="56" t="n">
        <v>56.84</v>
      </c>
      <c r="H390" s="56" t="n">
        <v>0</v>
      </c>
      <c r="I390" s="55" t="inlineStr">
        <is>
          <t>2025 : Q1 2025 : Jan 2025</t>
        </is>
      </c>
      <c r="J390" s="42" t="inlineStr">
        <is>
          <t>120000</t>
        </is>
      </c>
    </row>
    <row r="391" ht="15" customHeight="1" s="43">
      <c r="A391" s="54" t="n">
        <v>45686</v>
      </c>
      <c r="B391" s="55" t="inlineStr">
        <is>
          <t>Invoice</t>
        </is>
      </c>
      <c r="C391" s="55" t="inlineStr">
        <is>
          <t>ONTW172343</t>
        </is>
      </c>
      <c r="D391" s="55" t="inlineStr">
        <is>
          <t>CL001235</t>
        </is>
      </c>
      <c r="E391" s="55" t="inlineStr">
        <is>
          <t>We hire</t>
        </is>
      </c>
      <c r="F391" s="55" t="inlineStr">
        <is>
          <t>We hire</t>
        </is>
      </c>
      <c r="G391" s="56" t="n">
        <v>643.71</v>
      </c>
      <c r="H391" s="56" t="n">
        <v>0</v>
      </c>
      <c r="I391" s="55" t="inlineStr">
        <is>
          <t>2025 : Q1 2025 : Jan 2025</t>
        </is>
      </c>
      <c r="J391" s="42" t="inlineStr">
        <is>
          <t>120000</t>
        </is>
      </c>
    </row>
    <row r="392" ht="15" customHeight="1" s="43">
      <c r="A392" s="54" t="n">
        <v>45688</v>
      </c>
      <c r="B392" s="55" t="inlineStr">
        <is>
          <t>Journal</t>
        </is>
      </c>
      <c r="C392" s="55" t="inlineStr">
        <is>
          <t>ACT1634</t>
        </is>
      </c>
      <c r="D392" s="55" t="n"/>
      <c r="E392" s="55" t="inlineStr">
        <is>
          <t>Ajuste_AR_Operations_Jan25</t>
        </is>
      </c>
      <c r="F392" s="55" t="inlineStr">
        <is>
          <t>Ajuste_AR_Operations_Jan25</t>
        </is>
      </c>
      <c r="G392" s="56" t="n">
        <v>0</v>
      </c>
      <c r="H392" s="56" t="n">
        <v>1657.65</v>
      </c>
      <c r="I392" s="55" t="inlineStr">
        <is>
          <t>2025 : Q1 2025 : Jan 2025</t>
        </is>
      </c>
      <c r="J392" s="42" t="inlineStr">
        <is>
          <t>120000</t>
        </is>
      </c>
    </row>
    <row r="393" ht="15" customHeight="1" s="43">
      <c r="A393" s="54" t="n">
        <v>45688</v>
      </c>
      <c r="B393" s="55" t="inlineStr">
        <is>
          <t>Journal</t>
        </is>
      </c>
      <c r="C393" s="55" t="inlineStr">
        <is>
          <t>ACT1450783</t>
        </is>
      </c>
      <c r="D393" s="55" t="n"/>
      <c r="E393" s="55" t="inlineStr">
        <is>
          <t>Ajuste_AR_Operations_Holdings_Jan25</t>
        </is>
      </c>
      <c r="F393" s="55" t="inlineStr">
        <is>
          <t>Ajuste_AR_Operations_Holdings_Jan25</t>
        </is>
      </c>
      <c r="G393" s="56" t="n">
        <v>1657.65</v>
      </c>
      <c r="H393" s="56" t="n">
        <v>0</v>
      </c>
      <c r="I393" s="55" t="inlineStr">
        <is>
          <t>2025 : Q1 2025 : Jan 2025</t>
        </is>
      </c>
      <c r="J393" s="42" t="inlineStr">
        <is>
          <t>120000</t>
        </is>
      </c>
    </row>
    <row r="394" ht="15" customHeight="1" s="43">
      <c r="A394" s="54" t="n">
        <v>45691</v>
      </c>
      <c r="B394" s="55" t="inlineStr">
        <is>
          <t>Journal</t>
        </is>
      </c>
      <c r="C394" s="55" t="inlineStr">
        <is>
          <t>OH869931</t>
        </is>
      </c>
      <c r="D394" s="55" t="n"/>
      <c r="E394" s="55" t="inlineStr">
        <is>
          <t>Amount</t>
        </is>
      </c>
      <c r="F394" s="55" t="inlineStr">
        <is>
          <t>Trez Inc</t>
        </is>
      </c>
      <c r="G394" s="56" t="n">
        <v>0</v>
      </c>
      <c r="H394" s="56" t="n">
        <v>700.55</v>
      </c>
      <c r="I394" s="55" t="inlineStr">
        <is>
          <t>2025 : Q1 2025 : Feb 2025</t>
        </is>
      </c>
      <c r="J394" s="42" t="inlineStr">
        <is>
          <t>120000</t>
        </is>
      </c>
    </row>
    <row r="395" ht="15" customHeight="1" s="43">
      <c r="A395" s="54" t="n">
        <v>45697</v>
      </c>
      <c r="B395" s="55" t="inlineStr">
        <is>
          <t>Invoice</t>
        </is>
      </c>
      <c r="C395" s="55" t="inlineStr">
        <is>
          <t>OMF012110</t>
        </is>
      </c>
      <c r="D395" s="55" t="inlineStr">
        <is>
          <t>CL001235</t>
        </is>
      </c>
      <c r="E395" s="55" t="inlineStr">
        <is>
          <t>hire, type of membership: active_contracts</t>
        </is>
      </c>
      <c r="F395" s="55" t="inlineStr">
        <is>
          <t>hire, type of membership: active_contracts</t>
        </is>
      </c>
      <c r="G395" s="56" t="n">
        <v>203</v>
      </c>
      <c r="H395" s="56" t="n">
        <v>0</v>
      </c>
      <c r="I395" s="55" t="inlineStr">
        <is>
          <t>2025 : Q1 2025 : Feb 2025</t>
        </is>
      </c>
      <c r="J395" s="42" t="inlineStr">
        <is>
          <t>120000</t>
        </is>
      </c>
    </row>
    <row r="396" ht="15" customHeight="1" s="43">
      <c r="A396" s="54" t="n">
        <v>45701</v>
      </c>
      <c r="B396" s="55" t="inlineStr">
        <is>
          <t>Invoice</t>
        </is>
      </c>
      <c r="C396" s="55" t="inlineStr">
        <is>
          <t>ONTW182816</t>
        </is>
      </c>
      <c r="D396" s="55" t="inlineStr">
        <is>
          <t>CL001235</t>
        </is>
      </c>
      <c r="E396" s="55" t="inlineStr">
        <is>
          <t>We hire</t>
        </is>
      </c>
      <c r="F396" s="55" t="inlineStr">
        <is>
          <t>We hire</t>
        </is>
      </c>
      <c r="G396" s="56" t="n">
        <v>608.99</v>
      </c>
      <c r="H396" s="56" t="n">
        <v>0</v>
      </c>
      <c r="I396" s="55" t="inlineStr">
        <is>
          <t>2025 : Q1 2025 : Feb 2025</t>
        </is>
      </c>
      <c r="J396" s="42" t="inlineStr">
        <is>
          <t>120000</t>
        </is>
      </c>
    </row>
    <row r="397" ht="15" customHeight="1" s="43">
      <c r="A397" s="54" t="n">
        <v>45701</v>
      </c>
      <c r="B397" s="55" t="inlineStr">
        <is>
          <t>Invoice</t>
        </is>
      </c>
      <c r="C397" s="55" t="inlineStr">
        <is>
          <t>ONTF014350</t>
        </is>
      </c>
      <c r="D397" s="55" t="inlineStr">
        <is>
          <t>CL001235</t>
        </is>
      </c>
      <c r="E397" s="55" t="inlineStr">
        <is>
          <t>hire</t>
        </is>
      </c>
      <c r="F397" s="55" t="inlineStr">
        <is>
          <t>hire</t>
        </is>
      </c>
      <c r="G397" s="56" t="n">
        <v>54.58</v>
      </c>
      <c r="H397" s="56" t="n">
        <v>0</v>
      </c>
      <c r="I397" s="55" t="inlineStr">
        <is>
          <t>2025 : Q1 2025 : Feb 2025</t>
        </is>
      </c>
      <c r="J397" s="42" t="inlineStr">
        <is>
          <t>120000</t>
        </is>
      </c>
    </row>
    <row r="398" ht="15" customHeight="1" s="43">
      <c r="A398" s="54" t="n">
        <v>45706</v>
      </c>
      <c r="B398" s="55" t="inlineStr">
        <is>
          <t>Journal</t>
        </is>
      </c>
      <c r="C398" s="55" t="inlineStr">
        <is>
          <t>OH870056</t>
        </is>
      </c>
      <c r="D398" s="55" t="n"/>
      <c r="E398" s="55" t="inlineStr">
        <is>
          <t>Amount</t>
        </is>
      </c>
      <c r="F398" s="55" t="inlineStr">
        <is>
          <t>Trez Inc</t>
        </is>
      </c>
      <c r="G398" s="56" t="n">
        <v>0</v>
      </c>
      <c r="H398" s="56" t="n">
        <v>866.5700000000001</v>
      </c>
      <c r="I398" s="55" t="inlineStr">
        <is>
          <t>2025 : Q1 2025 : Feb 2025</t>
        </is>
      </c>
      <c r="J398" s="42" t="inlineStr">
        <is>
          <t>120000</t>
        </is>
      </c>
    </row>
    <row r="399" ht="15" customHeight="1" s="43">
      <c r="A399" s="54" t="n">
        <v>45713</v>
      </c>
      <c r="B399" s="55" t="inlineStr">
        <is>
          <t>Invoice</t>
        </is>
      </c>
      <c r="C399" s="55" t="inlineStr">
        <is>
          <t>ONTW190037</t>
        </is>
      </c>
      <c r="D399" s="55" t="inlineStr">
        <is>
          <t>CL001235</t>
        </is>
      </c>
      <c r="E399" s="55" t="inlineStr">
        <is>
          <t>We hire</t>
        </is>
      </c>
      <c r="F399" s="55" t="inlineStr">
        <is>
          <t>We hire</t>
        </is>
      </c>
      <c r="G399" s="56" t="n">
        <v>540.1900000000001</v>
      </c>
      <c r="H399" s="56" t="n">
        <v>0</v>
      </c>
      <c r="I399" s="55" t="inlineStr">
        <is>
          <t>2025 : Q1 2025 : Feb 2025</t>
        </is>
      </c>
      <c r="J399" s="42" t="inlineStr">
        <is>
          <t>120000</t>
        </is>
      </c>
    </row>
    <row r="400" ht="15" customHeight="1" s="43">
      <c r="A400" s="54" t="n">
        <v>45713</v>
      </c>
      <c r="B400" s="55" t="inlineStr">
        <is>
          <t>Invoice</t>
        </is>
      </c>
      <c r="C400" s="55" t="inlineStr">
        <is>
          <t>ONTW190038</t>
        </is>
      </c>
      <c r="D400" s="55" t="inlineStr">
        <is>
          <t>CL001235</t>
        </is>
      </c>
      <c r="E400" s="55" t="inlineStr">
        <is>
          <t>You hire</t>
        </is>
      </c>
      <c r="F400" s="55" t="inlineStr">
        <is>
          <t>You hire</t>
        </is>
      </c>
      <c r="G400" s="56" t="n">
        <v>8173.57</v>
      </c>
      <c r="H400" s="56" t="n">
        <v>0</v>
      </c>
      <c r="I400" s="55" t="inlineStr">
        <is>
          <t>2025 : Q1 2025 : Feb 2025</t>
        </is>
      </c>
      <c r="J400" s="42" t="inlineStr">
        <is>
          <t>120000</t>
        </is>
      </c>
    </row>
    <row r="401" ht="15" customHeight="1" s="43">
      <c r="A401" s="54" t="n">
        <v>45713</v>
      </c>
      <c r="B401" s="55" t="inlineStr">
        <is>
          <t>Invoice</t>
        </is>
      </c>
      <c r="C401" s="55" t="inlineStr">
        <is>
          <t>ONTW190039</t>
        </is>
      </c>
      <c r="D401" s="55" t="inlineStr">
        <is>
          <t>CL001235</t>
        </is>
      </c>
      <c r="E401" s="55" t="inlineStr">
        <is>
          <t>We hire</t>
        </is>
      </c>
      <c r="F401" s="55" t="inlineStr">
        <is>
          <t>We hire</t>
        </is>
      </c>
      <c r="G401" s="56" t="n">
        <v>709.51</v>
      </c>
      <c r="H401" s="56" t="n">
        <v>0</v>
      </c>
      <c r="I401" s="55" t="inlineStr">
        <is>
          <t>2025 : Q1 2025 : Feb 2025</t>
        </is>
      </c>
      <c r="J401" s="42" t="inlineStr">
        <is>
          <t>120000</t>
        </is>
      </c>
    </row>
    <row r="402" ht="15" customHeight="1" s="43">
      <c r="A402" s="54" t="n">
        <v>45713</v>
      </c>
      <c r="B402" s="55" t="inlineStr">
        <is>
          <t>Invoice</t>
        </is>
      </c>
      <c r="C402" s="55" t="inlineStr">
        <is>
          <t>ONTF014948</t>
        </is>
      </c>
      <c r="D402" s="55" t="inlineStr">
        <is>
          <t>CL001235</t>
        </is>
      </c>
      <c r="E402" s="55" t="inlineStr">
        <is>
          <t>hire</t>
        </is>
      </c>
      <c r="F402" s="55" t="inlineStr">
        <is>
          <t>hire</t>
        </is>
      </c>
      <c r="G402" s="56" t="n">
        <v>177.97</v>
      </c>
      <c r="H402" s="56" t="n">
        <v>0</v>
      </c>
      <c r="I402" s="55" t="inlineStr">
        <is>
          <t>2025 : Q1 2025 : Feb 2025</t>
        </is>
      </c>
      <c r="J402" s="42" t="inlineStr">
        <is>
          <t>120000</t>
        </is>
      </c>
    </row>
    <row r="403" ht="15" customHeight="1" s="43">
      <c r="A403" s="54" t="n">
        <v>45713</v>
      </c>
      <c r="B403" s="55" t="inlineStr">
        <is>
          <t>Invoice</t>
        </is>
      </c>
      <c r="C403" s="55" t="inlineStr">
        <is>
          <t>FTE001809</t>
        </is>
      </c>
      <c r="D403" s="55" t="inlineStr">
        <is>
          <t>CL001235</t>
        </is>
      </c>
      <c r="E403" s="55" t="inlineStr">
        <is>
          <t>FTE001809</t>
        </is>
      </c>
      <c r="F403" s="55" t="inlineStr">
        <is>
          <t>FTE001809</t>
        </is>
      </c>
      <c r="G403" s="56" t="n">
        <v>830.9400000000001</v>
      </c>
      <c r="H403" s="56" t="n">
        <v>0</v>
      </c>
      <c r="I403" s="55" t="inlineStr">
        <is>
          <t>2025 : Q1 2025 : Feb 2025</t>
        </is>
      </c>
      <c r="J403" s="42" t="inlineStr">
        <is>
          <t>120000</t>
        </is>
      </c>
    </row>
    <row r="404" ht="15" customHeight="1" s="43">
      <c r="A404" s="54" t="n">
        <v>45716</v>
      </c>
      <c r="B404" s="55" t="inlineStr">
        <is>
          <t>Journal</t>
        </is>
      </c>
      <c r="C404" s="55" t="inlineStr">
        <is>
          <t>ACT1635</t>
        </is>
      </c>
      <c r="D404" s="55" t="n"/>
      <c r="E404" s="55" t="inlineStr">
        <is>
          <t>Ajuste_AR_Operations_Feb25</t>
        </is>
      </c>
      <c r="F404" s="55" t="inlineStr">
        <is>
          <t>Ajuste_AR_Operations_Feb25</t>
        </is>
      </c>
      <c r="G404" s="56" t="n">
        <v>0</v>
      </c>
      <c r="H404" s="56" t="n">
        <v>830.9400000000001</v>
      </c>
      <c r="I404" s="55" t="inlineStr">
        <is>
          <t>2025 : Q1 2025 : Feb 2025</t>
        </is>
      </c>
      <c r="J404" s="42" t="inlineStr">
        <is>
          <t>120000</t>
        </is>
      </c>
    </row>
    <row r="405" ht="15" customHeight="1" s="43">
      <c r="A405" s="54" t="n">
        <v>45716</v>
      </c>
      <c r="B405" s="55" t="inlineStr">
        <is>
          <t>Journal</t>
        </is>
      </c>
      <c r="C405" s="55" t="inlineStr">
        <is>
          <t>ACT1450784</t>
        </is>
      </c>
      <c r="D405" s="55" t="n"/>
      <c r="E405" s="55" t="inlineStr">
        <is>
          <t>Ajuste_AR_Operations_Holdings_Feb25</t>
        </is>
      </c>
      <c r="F405" s="55" t="inlineStr">
        <is>
          <t>Ajuste_AR_Operations_Holdings_Feb25</t>
        </is>
      </c>
      <c r="G405" s="56" t="n">
        <v>830.9400000000001</v>
      </c>
      <c r="H405" s="56" t="n">
        <v>0</v>
      </c>
      <c r="I405" s="55" t="inlineStr">
        <is>
          <t>2025 : Q1 2025 : Feb 2025</t>
        </is>
      </c>
      <c r="J405" s="42" t="inlineStr">
        <is>
          <t>120000</t>
        </is>
      </c>
    </row>
    <row r="406" ht="15" customHeight="1" s="43">
      <c r="A406" s="54" t="n">
        <v>45716</v>
      </c>
      <c r="B406" s="55" t="inlineStr">
        <is>
          <t>Journal</t>
        </is>
      </c>
      <c r="C406" s="55" t="inlineStr">
        <is>
          <t>OH870317</t>
        </is>
      </c>
      <c r="D406" s="55" t="n"/>
      <c r="E406" s="55" t="inlineStr">
        <is>
          <t>Amount</t>
        </is>
      </c>
      <c r="F406" s="55" t="inlineStr">
        <is>
          <t>Trez Inc</t>
        </is>
      </c>
      <c r="G406" s="56" t="n">
        <v>0</v>
      </c>
      <c r="H406" s="56" t="n">
        <v>9601.24</v>
      </c>
      <c r="I406" s="55" t="inlineStr">
        <is>
          <t>2025 : Q1 2025 : Feb 2025</t>
        </is>
      </c>
      <c r="J406" s="42" t="inlineStr">
        <is>
          <t>120000</t>
        </is>
      </c>
    </row>
    <row r="407" ht="15" customHeight="1" s="43">
      <c r="A407" s="54" t="n">
        <v>45719</v>
      </c>
      <c r="B407" s="55" t="inlineStr">
        <is>
          <t>Invoice</t>
        </is>
      </c>
      <c r="C407" s="55" t="inlineStr">
        <is>
          <t>ONTF015396</t>
        </is>
      </c>
      <c r="D407" s="55" t="inlineStr">
        <is>
          <t>CL001235</t>
        </is>
      </c>
      <c r="E407" s="55" t="inlineStr">
        <is>
          <t>hire</t>
        </is>
      </c>
      <c r="F407" s="55" t="inlineStr">
        <is>
          <t>hire</t>
        </is>
      </c>
      <c r="G407" s="56" t="n">
        <v>61.11</v>
      </c>
      <c r="H407" s="56" t="n">
        <v>0</v>
      </c>
      <c r="I407" s="55" t="inlineStr">
        <is>
          <t>2025 : Q1 2025 : Mar 2025</t>
        </is>
      </c>
      <c r="J407" s="42" t="inlineStr">
        <is>
          <t>120000</t>
        </is>
      </c>
    </row>
    <row r="408" ht="15" customHeight="1" s="43">
      <c r="A408" s="54" t="n">
        <v>45719</v>
      </c>
      <c r="B408" s="55" t="inlineStr">
        <is>
          <t>Invoice</t>
        </is>
      </c>
      <c r="C408" s="55" t="inlineStr">
        <is>
          <t>ONTW197265</t>
        </is>
      </c>
      <c r="D408" s="55" t="inlineStr">
        <is>
          <t>CL001235</t>
        </is>
      </c>
      <c r="E408" s="55" t="inlineStr">
        <is>
          <t>ONTW197265</t>
        </is>
      </c>
      <c r="F408" s="55" t="inlineStr">
        <is>
          <t>ONTW197265</t>
        </is>
      </c>
      <c r="G408" s="56" t="n">
        <v>709.45</v>
      </c>
      <c r="H408" s="56" t="n">
        <v>0</v>
      </c>
      <c r="I408" s="55" t="inlineStr">
        <is>
          <t>2025 : Q1 2025 : Mar 2025</t>
        </is>
      </c>
      <c r="J408" s="42" t="inlineStr">
        <is>
          <t>120000</t>
        </is>
      </c>
    </row>
    <row r="409" ht="15" customHeight="1" s="43">
      <c r="A409" s="54" t="n">
        <v>45721</v>
      </c>
      <c r="B409" s="55" t="inlineStr">
        <is>
          <t>Journal</t>
        </is>
      </c>
      <c r="C409" s="55" t="inlineStr">
        <is>
          <t>OH924426</t>
        </is>
      </c>
      <c r="D409" s="55" t="n"/>
      <c r="E409" s="55" t="inlineStr">
        <is>
          <t>Amount</t>
        </is>
      </c>
      <c r="F409" s="55" t="inlineStr">
        <is>
          <t>Trez Inc</t>
        </is>
      </c>
      <c r="G409" s="56" t="n">
        <v>0</v>
      </c>
      <c r="H409" s="56" t="n">
        <v>770.5599999999999</v>
      </c>
      <c r="I409" s="55" t="inlineStr">
        <is>
          <t>2025 : Q1 2025 : Mar 2025</t>
        </is>
      </c>
      <c r="J409" s="42" t="inlineStr">
        <is>
          <t>120000</t>
        </is>
      </c>
    </row>
    <row r="410" ht="15" customHeight="1" s="43">
      <c r="A410" s="54" t="n">
        <v>45725</v>
      </c>
      <c r="B410" s="55" t="inlineStr">
        <is>
          <t>Invoice</t>
        </is>
      </c>
      <c r="C410" s="55" t="inlineStr">
        <is>
          <t>OMF013143</t>
        </is>
      </c>
      <c r="D410" s="55" t="inlineStr">
        <is>
          <t>CL001235</t>
        </is>
      </c>
      <c r="E410" s="55" t="inlineStr">
        <is>
          <t>hire, type of membership: active_contracts</t>
        </is>
      </c>
      <c r="F410" s="55" t="inlineStr">
        <is>
          <t>hire, type of membership: active_contracts</t>
        </is>
      </c>
      <c r="G410" s="56" t="n">
        <v>203</v>
      </c>
      <c r="H410" s="56" t="n">
        <v>0</v>
      </c>
      <c r="I410" s="55" t="inlineStr">
        <is>
          <t>2025 : Q1 2025 : Mar 2025</t>
        </is>
      </c>
      <c r="J410" s="42" t="inlineStr">
        <is>
          <t>120000</t>
        </is>
      </c>
    </row>
    <row r="411" ht="15" customHeight="1" s="43">
      <c r="A411" s="54" t="n">
        <v>45729</v>
      </c>
      <c r="B411" s="55" t="inlineStr">
        <is>
          <t>Invoice</t>
        </is>
      </c>
      <c r="C411" s="55" t="inlineStr">
        <is>
          <t>ONTW203732</t>
        </is>
      </c>
      <c r="D411" s="55" t="inlineStr">
        <is>
          <t>CL001235</t>
        </is>
      </c>
      <c r="E411" s="55" t="inlineStr">
        <is>
          <t>We hire</t>
        </is>
      </c>
      <c r="F411" s="55" t="inlineStr">
        <is>
          <t>We hire</t>
        </is>
      </c>
      <c r="G411" s="56" t="n">
        <v>494.09</v>
      </c>
      <c r="H411" s="56" t="n">
        <v>0</v>
      </c>
      <c r="I411" s="55" t="inlineStr">
        <is>
          <t>2025 : Q1 2025 : Mar 2025</t>
        </is>
      </c>
      <c r="J411" s="42" t="inlineStr">
        <is>
          <t>120000</t>
        </is>
      </c>
    </row>
    <row r="412" ht="15" customHeight="1" s="43">
      <c r="A412" s="54" t="n">
        <v>45729</v>
      </c>
      <c r="B412" s="55" t="inlineStr">
        <is>
          <t>Invoice</t>
        </is>
      </c>
      <c r="C412" s="55" t="inlineStr">
        <is>
          <t>ONTF016068</t>
        </is>
      </c>
      <c r="D412" s="55" t="inlineStr">
        <is>
          <t>CL001235</t>
        </is>
      </c>
      <c r="E412" s="55" t="inlineStr">
        <is>
          <t>hire</t>
        </is>
      </c>
      <c r="F412" s="55" t="inlineStr">
        <is>
          <t>hire</t>
        </is>
      </c>
      <c r="G412" s="56" t="n">
        <v>92.36</v>
      </c>
      <c r="H412" s="56" t="n">
        <v>0</v>
      </c>
      <c r="I412" s="55" t="inlineStr">
        <is>
          <t>2025 : Q1 2025 : Mar 2025</t>
        </is>
      </c>
      <c r="J412" s="42" t="inlineStr">
        <is>
          <t>120000</t>
        </is>
      </c>
    </row>
    <row r="413" ht="15" customHeight="1" s="43">
      <c r="A413" s="54" t="n">
        <v>45729</v>
      </c>
      <c r="B413" s="55" t="inlineStr">
        <is>
          <t>Invoice</t>
        </is>
      </c>
      <c r="C413" s="55" t="inlineStr">
        <is>
          <t>ONTW203734</t>
        </is>
      </c>
      <c r="D413" s="55" t="inlineStr">
        <is>
          <t>CL001235</t>
        </is>
      </c>
      <c r="E413" s="55" t="inlineStr">
        <is>
          <t>We hire</t>
        </is>
      </c>
      <c r="F413" s="55" t="inlineStr">
        <is>
          <t>We hire</t>
        </is>
      </c>
      <c r="G413" s="56" t="n">
        <v>619.1</v>
      </c>
      <c r="H413" s="56" t="n">
        <v>0</v>
      </c>
      <c r="I413" s="55" t="inlineStr">
        <is>
          <t>2025 : Q1 2025 : Mar 2025</t>
        </is>
      </c>
      <c r="J413" s="42" t="inlineStr">
        <is>
          <t>120000</t>
        </is>
      </c>
    </row>
    <row r="414" ht="15" customHeight="1" s="43">
      <c r="A414" s="54" t="n">
        <v>45729</v>
      </c>
      <c r="B414" s="55" t="inlineStr">
        <is>
          <t>Invoice</t>
        </is>
      </c>
      <c r="C414" s="55" t="inlineStr">
        <is>
          <t>ONTW203733</t>
        </is>
      </c>
      <c r="D414" s="55" t="inlineStr">
        <is>
          <t>CL001235</t>
        </is>
      </c>
      <c r="E414" s="55" t="inlineStr">
        <is>
          <t>You hire</t>
        </is>
      </c>
      <c r="F414" s="55" t="inlineStr">
        <is>
          <t>You hire</t>
        </is>
      </c>
      <c r="G414" s="56" t="n">
        <v>500</v>
      </c>
      <c r="H414" s="56" t="n">
        <v>0</v>
      </c>
      <c r="I414" s="55" t="inlineStr">
        <is>
          <t>2025 : Q1 2025 : Mar 2025</t>
        </is>
      </c>
      <c r="J414" s="42" t="inlineStr">
        <is>
          <t>120000</t>
        </is>
      </c>
    </row>
    <row r="415" ht="15" customHeight="1" s="43">
      <c r="A415" s="54" t="n">
        <v>45734</v>
      </c>
      <c r="B415" s="55" t="inlineStr">
        <is>
          <t>Journal</t>
        </is>
      </c>
      <c r="C415" s="55" t="inlineStr">
        <is>
          <t>OH924809</t>
        </is>
      </c>
      <c r="D415" s="55" t="n"/>
      <c r="E415" s="55" t="inlineStr">
        <is>
          <t>Amount</t>
        </is>
      </c>
      <c r="F415" s="55" t="inlineStr">
        <is>
          <t>Trez Inc</t>
        </is>
      </c>
      <c r="G415" s="56" t="n">
        <v>0</v>
      </c>
      <c r="H415" s="56" t="n">
        <v>1908.55</v>
      </c>
      <c r="I415" s="55" t="inlineStr">
        <is>
          <t>2025 : Q1 2025 : Mar 2025</t>
        </is>
      </c>
      <c r="J415" s="42" t="inlineStr">
        <is>
          <t>120000</t>
        </is>
      </c>
    </row>
    <row r="416" ht="15" customHeight="1" s="43">
      <c r="A416" s="54" t="n">
        <v>45744</v>
      </c>
      <c r="B416" s="55" t="inlineStr">
        <is>
          <t>Invoice</t>
        </is>
      </c>
      <c r="C416" s="55" t="inlineStr">
        <is>
          <t>ONTW215412</t>
        </is>
      </c>
      <c r="D416" s="55" t="inlineStr">
        <is>
          <t>CL001235</t>
        </is>
      </c>
      <c r="E416" s="55" t="inlineStr">
        <is>
          <t>We hire</t>
        </is>
      </c>
      <c r="F416" s="55" t="inlineStr">
        <is>
          <t>We hire</t>
        </is>
      </c>
      <c r="G416" s="56" t="n">
        <v>484.5</v>
      </c>
      <c r="H416" s="56" t="n">
        <v>0</v>
      </c>
      <c r="I416" s="55" t="inlineStr">
        <is>
          <t>2025 : Q1 2025 : Mar 2025</t>
        </is>
      </c>
      <c r="J416" s="42" t="inlineStr">
        <is>
          <t>120000</t>
        </is>
      </c>
    </row>
    <row r="417" ht="15" customHeight="1" s="43">
      <c r="A417" s="54" t="n">
        <v>45744</v>
      </c>
      <c r="B417" s="55" t="inlineStr">
        <is>
          <t>Invoice</t>
        </is>
      </c>
      <c r="C417" s="55" t="inlineStr">
        <is>
          <t>ONTW215413</t>
        </is>
      </c>
      <c r="D417" s="55" t="inlineStr">
        <is>
          <t>CL001235</t>
        </is>
      </c>
      <c r="E417" s="55" t="inlineStr">
        <is>
          <t>You hire</t>
        </is>
      </c>
      <c r="F417" s="55" t="inlineStr">
        <is>
          <t>You hire</t>
        </is>
      </c>
      <c r="G417" s="56" t="n">
        <v>4353.68</v>
      </c>
      <c r="H417" s="56" t="n">
        <v>0</v>
      </c>
      <c r="I417" s="55" t="inlineStr">
        <is>
          <t>2025 : Q1 2025 : Mar 2025</t>
        </is>
      </c>
      <c r="J417" s="42" t="inlineStr">
        <is>
          <t>120000</t>
        </is>
      </c>
    </row>
    <row r="418" ht="15" customHeight="1" s="43">
      <c r="A418" s="54" t="n">
        <v>45744</v>
      </c>
      <c r="B418" s="55" t="inlineStr">
        <is>
          <t>Invoice</t>
        </is>
      </c>
      <c r="C418" s="55" t="inlineStr">
        <is>
          <t>ONTW215414</t>
        </is>
      </c>
      <c r="D418" s="55" t="inlineStr">
        <is>
          <t>CL001235</t>
        </is>
      </c>
      <c r="E418" s="55" t="inlineStr">
        <is>
          <t>We hire</t>
        </is>
      </c>
      <c r="F418" s="55" t="inlineStr">
        <is>
          <t>We hire</t>
        </is>
      </c>
      <c r="G418" s="56" t="n">
        <v>980.67</v>
      </c>
      <c r="H418" s="56" t="n">
        <v>0</v>
      </c>
      <c r="I418" s="55" t="inlineStr">
        <is>
          <t>2025 : Q1 2025 : Mar 2025</t>
        </is>
      </c>
      <c r="J418" s="42" t="inlineStr">
        <is>
          <t>120000</t>
        </is>
      </c>
    </row>
    <row r="419" ht="15" customHeight="1" s="43">
      <c r="A419" s="54" t="n">
        <v>45744</v>
      </c>
      <c r="B419" s="55" t="inlineStr">
        <is>
          <t>Invoice</t>
        </is>
      </c>
      <c r="C419" s="55" t="inlineStr">
        <is>
          <t>ONTF016893</t>
        </is>
      </c>
      <c r="D419" s="55" t="inlineStr">
        <is>
          <t>CL001235</t>
        </is>
      </c>
      <c r="E419" s="55" t="inlineStr">
        <is>
          <t>hire</t>
        </is>
      </c>
      <c r="F419" s="55" t="inlineStr">
        <is>
          <t>hire</t>
        </is>
      </c>
      <c r="G419" s="56" t="n">
        <v>153.78</v>
      </c>
      <c r="H419" s="56" t="n">
        <v>0</v>
      </c>
      <c r="I419" s="55" t="inlineStr">
        <is>
          <t>2025 : Q1 2025 : Mar 2025</t>
        </is>
      </c>
      <c r="J419" s="42" t="inlineStr">
        <is>
          <t>120000</t>
        </is>
      </c>
    </row>
    <row r="420" ht="15" customHeight="1" s="43">
      <c r="A420" s="54" t="n">
        <v>45749</v>
      </c>
      <c r="B420" s="55" t="inlineStr">
        <is>
          <t>Journal</t>
        </is>
      </c>
      <c r="C420" s="55" t="inlineStr">
        <is>
          <t>OH981967</t>
        </is>
      </c>
      <c r="D420" s="55" t="n"/>
      <c r="E420" s="55" t="inlineStr">
        <is>
          <t>pi_3R7kGWDcg37TSXSz2mMMyNaw</t>
        </is>
      </c>
      <c r="F420" s="55" t="inlineStr">
        <is>
          <t>Trez Inc</t>
        </is>
      </c>
      <c r="G420" s="56" t="n">
        <v>0</v>
      </c>
      <c r="H420" s="56" t="n">
        <v>5972.63</v>
      </c>
      <c r="I420" s="55" t="inlineStr">
        <is>
          <t>2025 : Q2 2025 : Apr 2025</t>
        </is>
      </c>
      <c r="J420" s="42" t="inlineStr">
        <is>
          <t>120000</t>
        </is>
      </c>
    </row>
    <row r="421" ht="15" customHeight="1" s="43">
      <c r="A421" s="54" t="n">
        <v>45756</v>
      </c>
      <c r="B421" s="55" t="inlineStr">
        <is>
          <t>Invoice</t>
        </is>
      </c>
      <c r="C421" s="55" t="inlineStr">
        <is>
          <t>OMF014209</t>
        </is>
      </c>
      <c r="D421" s="55" t="inlineStr">
        <is>
          <t>CL001235</t>
        </is>
      </c>
      <c r="E421" s="55" t="inlineStr">
        <is>
          <t>hire, type of membership: active_contracts</t>
        </is>
      </c>
      <c r="F421" s="55" t="inlineStr">
        <is>
          <t>hire, type of membership: active_contracts</t>
        </is>
      </c>
      <c r="G421" s="56" t="n">
        <v>203</v>
      </c>
      <c r="H421" s="56" t="n">
        <v>0</v>
      </c>
      <c r="I421" s="55" t="inlineStr">
        <is>
          <t>2025 : Q2 2025 : Apr 2025</t>
        </is>
      </c>
      <c r="J421" s="42" t="inlineStr">
        <is>
          <t>120000</t>
        </is>
      </c>
    </row>
    <row r="422" ht="15" customHeight="1" s="43">
      <c r="A422" s="54" t="n">
        <v>45761</v>
      </c>
      <c r="B422" s="55" t="inlineStr">
        <is>
          <t>Invoice</t>
        </is>
      </c>
      <c r="C422" s="55" t="inlineStr">
        <is>
          <t>ONTW225013</t>
        </is>
      </c>
      <c r="D422" s="55" t="inlineStr">
        <is>
          <t>CL001235</t>
        </is>
      </c>
      <c r="E422" s="55" t="inlineStr">
        <is>
          <t>We hire</t>
        </is>
      </c>
      <c r="F422" s="55" t="inlineStr">
        <is>
          <t>We hire</t>
        </is>
      </c>
      <c r="G422" s="56" t="n">
        <v>463.19</v>
      </c>
      <c r="H422" s="56" t="n">
        <v>0</v>
      </c>
      <c r="I422" s="55" t="inlineStr">
        <is>
          <t>2025 : Q2 2025 : Apr 2025</t>
        </is>
      </c>
      <c r="J422" s="42" t="inlineStr">
        <is>
          <t>120000</t>
        </is>
      </c>
    </row>
    <row r="423" ht="15" customHeight="1" s="43">
      <c r="A423" s="54" t="n">
        <v>45761</v>
      </c>
      <c r="B423" s="55" t="inlineStr">
        <is>
          <t>Invoice</t>
        </is>
      </c>
      <c r="C423" s="55" t="inlineStr">
        <is>
          <t>ONTW225014</t>
        </is>
      </c>
      <c r="D423" s="55" t="inlineStr">
        <is>
          <t>CL001235</t>
        </is>
      </c>
      <c r="E423" s="55" t="inlineStr">
        <is>
          <t>You hire</t>
        </is>
      </c>
      <c r="F423" s="55" t="inlineStr">
        <is>
          <t>You hire</t>
        </is>
      </c>
      <c r="G423" s="56" t="n">
        <v>500</v>
      </c>
      <c r="H423" s="56" t="n">
        <v>0</v>
      </c>
      <c r="I423" s="55" t="inlineStr">
        <is>
          <t>2025 : Q2 2025 : Apr 2025</t>
        </is>
      </c>
      <c r="J423" s="42" t="inlineStr">
        <is>
          <t>120000</t>
        </is>
      </c>
    </row>
    <row r="424" ht="15" customHeight="1" s="43">
      <c r="A424" s="54" t="n">
        <v>45761</v>
      </c>
      <c r="B424" s="55" t="inlineStr">
        <is>
          <t>Invoice</t>
        </is>
      </c>
      <c r="C424" s="55" t="inlineStr">
        <is>
          <t>ONTF017716</t>
        </is>
      </c>
      <c r="D424" s="55" t="inlineStr">
        <is>
          <t>CL001235</t>
        </is>
      </c>
      <c r="E424" s="55" t="inlineStr">
        <is>
          <t>hire</t>
        </is>
      </c>
      <c r="F424" s="55" t="inlineStr">
        <is>
          <t>hire</t>
        </is>
      </c>
      <c r="G424" s="56" t="n">
        <v>90.2</v>
      </c>
      <c r="H424" s="56" t="n">
        <v>0</v>
      </c>
      <c r="I424" s="55" t="inlineStr">
        <is>
          <t>2025 : Q2 2025 : Apr 2025</t>
        </is>
      </c>
      <c r="J424" s="42" t="inlineStr">
        <is>
          <t>120000</t>
        </is>
      </c>
    </row>
    <row r="425" ht="15" customHeight="1" s="43">
      <c r="A425" s="54" t="n">
        <v>45761</v>
      </c>
      <c r="B425" s="55" t="inlineStr">
        <is>
          <t>Invoice</t>
        </is>
      </c>
      <c r="C425" s="55" t="inlineStr">
        <is>
          <t>ONTW225015</t>
        </is>
      </c>
      <c r="D425" s="55" t="inlineStr">
        <is>
          <t>CL001235</t>
        </is>
      </c>
      <c r="E425" s="55" t="inlineStr">
        <is>
          <t>We hire</t>
        </is>
      </c>
      <c r="F425" s="55" t="inlineStr">
        <is>
          <t>We hire</t>
        </is>
      </c>
      <c r="G425" s="56" t="n">
        <v>616.85</v>
      </c>
      <c r="H425" s="56" t="n">
        <v>0</v>
      </c>
      <c r="I425" s="55" t="inlineStr">
        <is>
          <t>2025 : Q2 2025 : Apr 2025</t>
        </is>
      </c>
      <c r="J425" s="42" t="inlineStr">
        <is>
          <t>120000</t>
        </is>
      </c>
    </row>
    <row r="426" ht="15" customHeight="1" s="43">
      <c r="A426" s="54" t="n">
        <v>45764</v>
      </c>
      <c r="B426" s="55" t="inlineStr">
        <is>
          <t>Journal</t>
        </is>
      </c>
      <c r="C426" s="55" t="inlineStr">
        <is>
          <t>OH982451</t>
        </is>
      </c>
      <c r="D426" s="55" t="n"/>
      <c r="E426" s="55" t="inlineStr">
        <is>
          <t>pi_3RDrfEDcg37TSXSz0KEqm4dK</t>
        </is>
      </c>
      <c r="F426" s="55" t="inlineStr">
        <is>
          <t>Trez Inc</t>
        </is>
      </c>
      <c r="G426" s="56" t="n">
        <v>0</v>
      </c>
      <c r="H426" s="56" t="n">
        <v>1670.24</v>
      </c>
      <c r="I426" s="55" t="inlineStr">
        <is>
          <t>2025 : Q2 2025 : Apr 2025</t>
        </is>
      </c>
      <c r="J426" s="42" t="inlineStr">
        <is>
          <t>120000</t>
        </is>
      </c>
    </row>
    <row r="427" ht="15" customHeight="1" s="43">
      <c r="A427" s="54" t="n">
        <v>45765</v>
      </c>
      <c r="B427" s="55" t="inlineStr">
        <is>
          <t>Payment</t>
        </is>
      </c>
      <c r="C427" s="55" t="inlineStr">
        <is>
          <t>OH11782</t>
        </is>
      </c>
      <c r="D427" s="55" t="inlineStr">
        <is>
          <t>CL001235</t>
        </is>
      </c>
      <c r="E427" s="55" t="inlineStr">
        <is>
          <t>pi_3RDreTDcg37TSXSz1AR62FpO</t>
        </is>
      </c>
      <c r="F427" s="55" t="inlineStr">
        <is>
          <t>pi_3RDreTDcg37TSXSz1AR62FpO</t>
        </is>
      </c>
      <c r="G427" s="56" t="n">
        <v>0</v>
      </c>
      <c r="H427" s="56" t="n">
        <v>203</v>
      </c>
      <c r="I427" s="55" t="inlineStr">
        <is>
          <t>2025 : Q2 2025 : Apr 2025</t>
        </is>
      </c>
      <c r="J427" s="42" t="inlineStr">
        <is>
          <t>120000</t>
        </is>
      </c>
    </row>
    <row r="428" ht="15" customHeight="1" s="43">
      <c r="A428" s="54" t="n">
        <v>45776</v>
      </c>
      <c r="B428" s="55" t="inlineStr">
        <is>
          <t>Invoice</t>
        </is>
      </c>
      <c r="C428" s="55" t="inlineStr">
        <is>
          <t>ONTF018471</t>
        </is>
      </c>
      <c r="D428" s="55" t="inlineStr">
        <is>
          <t>CL001235</t>
        </is>
      </c>
      <c r="E428" s="55" t="inlineStr">
        <is>
          <t>hire</t>
        </is>
      </c>
      <c r="F428" s="55" t="inlineStr">
        <is>
          <t>hire</t>
        </is>
      </c>
      <c r="G428" s="56" t="n">
        <v>144.48</v>
      </c>
      <c r="H428" s="56" t="n">
        <v>0</v>
      </c>
      <c r="I428" s="55" t="inlineStr">
        <is>
          <t>2025 : Q2 2025 : Apr 2025</t>
        </is>
      </c>
      <c r="J428" s="42" t="inlineStr">
        <is>
          <t>120000</t>
        </is>
      </c>
    </row>
    <row r="429" ht="15" customHeight="1" s="43">
      <c r="A429" s="54" t="n">
        <v>45776</v>
      </c>
      <c r="B429" s="55" t="inlineStr">
        <is>
          <t>Invoice</t>
        </is>
      </c>
      <c r="C429" s="55" t="inlineStr">
        <is>
          <t>ONTW236777</t>
        </is>
      </c>
      <c r="D429" s="55" t="inlineStr">
        <is>
          <t>CL001235</t>
        </is>
      </c>
      <c r="E429" s="55" t="inlineStr">
        <is>
          <t>You hire</t>
        </is>
      </c>
      <c r="F429" s="55" t="inlineStr">
        <is>
          <t>You hire</t>
        </is>
      </c>
      <c r="G429" s="56" t="n">
        <v>4821</v>
      </c>
      <c r="H429" s="56" t="n">
        <v>0</v>
      </c>
      <c r="I429" s="55" t="inlineStr">
        <is>
          <t>2025 : Q2 2025 : Apr 2025</t>
        </is>
      </c>
      <c r="J429" s="42" t="inlineStr">
        <is>
          <t>120000</t>
        </is>
      </c>
    </row>
    <row r="430" ht="15" customHeight="1" s="43">
      <c r="A430" s="54" t="n">
        <v>45776</v>
      </c>
      <c r="B430" s="55" t="inlineStr">
        <is>
          <t>Invoice</t>
        </is>
      </c>
      <c r="C430" s="55" t="inlineStr">
        <is>
          <t>ONTW236776</t>
        </is>
      </c>
      <c r="D430" s="55" t="inlineStr">
        <is>
          <t>CL001235</t>
        </is>
      </c>
      <c r="E430" s="55" t="inlineStr">
        <is>
          <t>We hire</t>
        </is>
      </c>
      <c r="F430" s="55" t="inlineStr">
        <is>
          <t>We hire</t>
        </is>
      </c>
      <c r="G430" s="56" t="n">
        <v>475.49</v>
      </c>
      <c r="H430" s="56" t="n">
        <v>0</v>
      </c>
      <c r="I430" s="55" t="inlineStr">
        <is>
          <t>2025 : Q2 2025 : Apr 2025</t>
        </is>
      </c>
      <c r="J430" s="42" t="inlineStr">
        <is>
          <t>120000</t>
        </is>
      </c>
    </row>
    <row r="431" ht="15" customHeight="1" s="43">
      <c r="A431" s="54" t="n">
        <v>45776</v>
      </c>
      <c r="B431" s="55" t="inlineStr">
        <is>
          <t>Invoice</t>
        </is>
      </c>
      <c r="C431" s="55" t="inlineStr">
        <is>
          <t>ONTW236778</t>
        </is>
      </c>
      <c r="D431" s="55" t="inlineStr">
        <is>
          <t>CL001235</t>
        </is>
      </c>
      <c r="E431" s="55" t="inlineStr">
        <is>
          <t>We hire</t>
        </is>
      </c>
      <c r="F431" s="55" t="inlineStr">
        <is>
          <t>We hire</t>
        </is>
      </c>
      <c r="G431" s="56" t="n">
        <v>774.89</v>
      </c>
      <c r="H431" s="56" t="n">
        <v>0</v>
      </c>
      <c r="I431" s="55" t="inlineStr">
        <is>
          <t>2025 : Q2 2025 : Apr 2025</t>
        </is>
      </c>
      <c r="J431" s="42" t="inlineStr">
        <is>
          <t>120000</t>
        </is>
      </c>
    </row>
    <row r="432" ht="15" customHeight="1" s="43">
      <c r="A432" s="54" t="n">
        <v>45778</v>
      </c>
      <c r="B432" s="55" t="inlineStr">
        <is>
          <t>Journal</t>
        </is>
      </c>
      <c r="C432" s="55" t="inlineStr">
        <is>
          <t>OH1062370</t>
        </is>
      </c>
      <c r="D432" s="55" t="n"/>
      <c r="E432" s="55" t="inlineStr">
        <is>
          <t>Amount</t>
        </is>
      </c>
      <c r="F432" s="55" t="inlineStr">
        <is>
          <t>Trez Inc</t>
        </is>
      </c>
      <c r="G432" s="56" t="n">
        <v>0</v>
      </c>
      <c r="H432" s="56" t="n">
        <v>6215.86</v>
      </c>
      <c r="I432" s="55" t="inlineStr">
        <is>
          <t>2025 : Q2 2025 : May 2025</t>
        </is>
      </c>
      <c r="J432" s="42" t="inlineStr">
        <is>
          <t>120000</t>
        </is>
      </c>
    </row>
    <row r="433" ht="15" customHeight="1" s="43">
      <c r="A433" s="54" t="n">
        <v>45786</v>
      </c>
      <c r="B433" s="55" t="inlineStr">
        <is>
          <t>Invoice</t>
        </is>
      </c>
      <c r="C433" s="55" t="inlineStr">
        <is>
          <t>OMF015268</t>
        </is>
      </c>
      <c r="D433" s="55" t="inlineStr">
        <is>
          <t>CL001235</t>
        </is>
      </c>
      <c r="E433" s="55" t="inlineStr">
        <is>
          <t>hire, type of membership: active_contracts</t>
        </is>
      </c>
      <c r="F433" s="55" t="inlineStr">
        <is>
          <t>hire, type of membership: active_contracts</t>
        </is>
      </c>
      <c r="G433" s="56" t="n">
        <v>203</v>
      </c>
      <c r="H433" s="56" t="n">
        <v>0</v>
      </c>
      <c r="I433" s="55" t="inlineStr">
        <is>
          <t>2025 : Q2 2025 : May 2025</t>
        </is>
      </c>
      <c r="J433" s="42" t="inlineStr">
        <is>
          <t>120000</t>
        </is>
      </c>
    </row>
    <row r="434" ht="15" customHeight="1" s="43">
      <c r="A434" s="54" t="n">
        <v>45790</v>
      </c>
      <c r="B434" s="55" t="inlineStr">
        <is>
          <t>Invoice</t>
        </is>
      </c>
      <c r="C434" s="55" t="inlineStr">
        <is>
          <t>ONTF019247</t>
        </is>
      </c>
      <c r="D434" s="55" t="inlineStr">
        <is>
          <t>CL001235</t>
        </is>
      </c>
      <c r="E434" s="55" t="inlineStr">
        <is>
          <t>hire</t>
        </is>
      </c>
      <c r="F434" s="55" t="inlineStr">
        <is>
          <t>hire</t>
        </is>
      </c>
      <c r="G434" s="56" t="n">
        <v>95.53</v>
      </c>
      <c r="H434" s="56" t="n">
        <v>0</v>
      </c>
      <c r="I434" s="55" t="inlineStr">
        <is>
          <t>2025 : Q2 2025 : May 2025</t>
        </is>
      </c>
      <c r="J434" s="42" t="inlineStr">
        <is>
          <t>120000</t>
        </is>
      </c>
    </row>
    <row r="435" ht="15" customHeight="1" s="43">
      <c r="A435" s="54" t="n">
        <v>45790</v>
      </c>
      <c r="B435" s="55" t="inlineStr">
        <is>
          <t>Invoice</t>
        </is>
      </c>
      <c r="C435" s="55" t="inlineStr">
        <is>
          <t>ONTW245840</t>
        </is>
      </c>
      <c r="D435" s="55" t="inlineStr">
        <is>
          <t>CL001235</t>
        </is>
      </c>
      <c r="E435" s="55" t="inlineStr">
        <is>
          <t>You hire</t>
        </is>
      </c>
      <c r="F435" s="55" t="inlineStr">
        <is>
          <t>You hire</t>
        </is>
      </c>
      <c r="G435" s="56" t="n">
        <v>500</v>
      </c>
      <c r="H435" s="56" t="n">
        <v>0</v>
      </c>
      <c r="I435" s="55" t="inlineStr">
        <is>
          <t>2025 : Q2 2025 : May 2025</t>
        </is>
      </c>
      <c r="J435" s="42" t="inlineStr">
        <is>
          <t>120000</t>
        </is>
      </c>
    </row>
    <row r="436" ht="15" customHeight="1" s="43">
      <c r="A436" s="54" t="n">
        <v>45790</v>
      </c>
      <c r="B436" s="55" t="inlineStr">
        <is>
          <t>Invoice</t>
        </is>
      </c>
      <c r="C436" s="55" t="inlineStr">
        <is>
          <t>ONTW245839</t>
        </is>
      </c>
      <c r="D436" s="55" t="inlineStr">
        <is>
          <t>CL001235</t>
        </is>
      </c>
      <c r="E436" s="55" t="inlineStr">
        <is>
          <t>We hire</t>
        </is>
      </c>
      <c r="F436" s="55" t="inlineStr">
        <is>
          <t>We hire</t>
        </is>
      </c>
      <c r="G436" s="56" t="n">
        <v>524.92</v>
      </c>
      <c r="H436" s="56" t="n">
        <v>0</v>
      </c>
      <c r="I436" s="55" t="inlineStr">
        <is>
          <t>2025 : Q2 2025 : May 2025</t>
        </is>
      </c>
      <c r="J436" s="42" t="inlineStr">
        <is>
          <t>120000</t>
        </is>
      </c>
    </row>
    <row r="437" ht="15" customHeight="1" s="43">
      <c r="A437" s="54" t="n">
        <v>45790</v>
      </c>
      <c r="B437" s="55" t="inlineStr">
        <is>
          <t>Invoice</t>
        </is>
      </c>
      <c r="C437" s="55" t="inlineStr">
        <is>
          <t>ONTW245841</t>
        </is>
      </c>
      <c r="D437" s="55" t="inlineStr">
        <is>
          <t>CL001235</t>
        </is>
      </c>
      <c r="E437" s="55" t="inlineStr">
        <is>
          <t>We hire</t>
        </is>
      </c>
      <c r="F437" s="55" t="inlineStr">
        <is>
          <t>We hire</t>
        </is>
      </c>
      <c r="G437" s="56" t="n">
        <v>637.09</v>
      </c>
      <c r="H437" s="56" t="n">
        <v>0</v>
      </c>
      <c r="I437" s="55" t="inlineStr">
        <is>
          <t>2025 : Q2 2025 : May 2025</t>
        </is>
      </c>
      <c r="J437" s="42" t="inlineStr">
        <is>
          <t>120000</t>
        </is>
      </c>
    </row>
    <row r="438" ht="15" customHeight="1" s="43">
      <c r="A438" s="54" t="n">
        <v>45791</v>
      </c>
      <c r="B438" s="55" t="inlineStr">
        <is>
          <t>Payment</t>
        </is>
      </c>
      <c r="C438" s="55" t="inlineStr">
        <is>
          <t>OH12963</t>
        </is>
      </c>
      <c r="D438" s="55" t="inlineStr">
        <is>
          <t>CL001235</t>
        </is>
      </c>
      <c r="E438" s="55" t="inlineStr">
        <is>
          <t>pi_3RMj2VDcg37TSXSz1KGL7xGK</t>
        </is>
      </c>
      <c r="F438" s="55" t="inlineStr">
        <is>
          <t>pi_3RMj2VDcg37TSXSz1KGL7xGK</t>
        </is>
      </c>
      <c r="G438" s="56" t="n">
        <v>0</v>
      </c>
      <c r="H438" s="56" t="n">
        <v>203</v>
      </c>
      <c r="I438" s="55" t="inlineStr">
        <is>
          <t>2025 : Q2 2025 : May 2025</t>
        </is>
      </c>
      <c r="J438" s="42" t="inlineStr">
        <is>
          <t>120000</t>
        </is>
      </c>
    </row>
    <row r="439" ht="15" customHeight="1" s="43">
      <c r="A439" s="54" t="n">
        <v>45792</v>
      </c>
      <c r="B439" s="55" t="inlineStr">
        <is>
          <t>Journal</t>
        </is>
      </c>
      <c r="C439" s="55" t="inlineStr">
        <is>
          <t>OH1062717</t>
        </is>
      </c>
      <c r="D439" s="55" t="n"/>
      <c r="E439" s="55" t="inlineStr">
        <is>
          <t>Amount</t>
        </is>
      </c>
      <c r="F439" s="55" t="inlineStr">
        <is>
          <t>Trez Inc</t>
        </is>
      </c>
      <c r="G439" s="56" t="n">
        <v>0</v>
      </c>
      <c r="H439" s="56" t="n">
        <v>1757.54</v>
      </c>
      <c r="I439" s="55" t="inlineStr">
        <is>
          <t>2025 : Q2 2025 : May 2025</t>
        </is>
      </c>
      <c r="J439" s="42" t="inlineStr">
        <is>
          <t>120000</t>
        </is>
      </c>
    </row>
    <row r="440" ht="15" customHeight="1" s="43">
      <c r="A440" s="54" t="n">
        <v>45806</v>
      </c>
      <c r="B440" s="55" t="inlineStr">
        <is>
          <t>Invoice</t>
        </is>
      </c>
      <c r="C440" s="55" t="inlineStr">
        <is>
          <t>ONTW258437</t>
        </is>
      </c>
      <c r="D440" s="55" t="inlineStr">
        <is>
          <t>CL001235</t>
        </is>
      </c>
      <c r="E440" s="55" t="inlineStr">
        <is>
          <t>We hire</t>
        </is>
      </c>
      <c r="F440" s="55" t="inlineStr">
        <is>
          <t>We hire</t>
        </is>
      </c>
      <c r="G440" s="56" t="n">
        <v>483.15</v>
      </c>
      <c r="H440" s="56" t="n">
        <v>0</v>
      </c>
      <c r="I440" s="55" t="inlineStr">
        <is>
          <t>2025 : Q2 2025 : May 2025</t>
        </is>
      </c>
      <c r="J440" s="42" t="inlineStr">
        <is>
          <t>120000</t>
        </is>
      </c>
    </row>
    <row r="441" ht="15" customHeight="1" s="43">
      <c r="A441" s="54" t="n">
        <v>45806</v>
      </c>
      <c r="B441" s="55" t="inlineStr">
        <is>
          <t>Invoice</t>
        </is>
      </c>
      <c r="C441" s="55" t="inlineStr">
        <is>
          <t>ONTW258439</t>
        </is>
      </c>
      <c r="D441" s="55" t="inlineStr">
        <is>
          <t>CL001235</t>
        </is>
      </c>
      <c r="E441" s="55" t="inlineStr">
        <is>
          <t>We hire</t>
        </is>
      </c>
      <c r="F441" s="55" t="inlineStr">
        <is>
          <t>We hire</t>
        </is>
      </c>
      <c r="G441" s="56" t="n">
        <v>680.04</v>
      </c>
      <c r="H441" s="56" t="n">
        <v>0</v>
      </c>
      <c r="I441" s="55" t="inlineStr">
        <is>
          <t>2025 : Q2 2025 : May 2025</t>
        </is>
      </c>
      <c r="J441" s="42" t="inlineStr">
        <is>
          <t>120000</t>
        </is>
      </c>
    </row>
    <row r="442" ht="15" customHeight="1" s="43">
      <c r="A442" s="54" t="n">
        <v>45806</v>
      </c>
      <c r="B442" s="55" t="inlineStr">
        <is>
          <t>Payment</t>
        </is>
      </c>
      <c r="C442" s="55" t="inlineStr">
        <is>
          <t>OH13925</t>
        </is>
      </c>
      <c r="D442" s="55" t="inlineStr">
        <is>
          <t>CL001235</t>
        </is>
      </c>
      <c r="E442" s="55" t="inlineStr">
        <is>
          <t>pi_3RUDltDcg37TSXSz1FCF1LVC</t>
        </is>
      </c>
      <c r="F442" s="55" t="inlineStr">
        <is>
          <t>pi_3RUDltDcg37TSXSz1FCF1LVC</t>
        </is>
      </c>
      <c r="G442" s="56" t="n">
        <v>0</v>
      </c>
      <c r="H442" s="56" t="n">
        <v>5882.63</v>
      </c>
      <c r="I442" s="55" t="inlineStr">
        <is>
          <t>2025 : Q2 2025 : May 2025</t>
        </is>
      </c>
      <c r="J442" s="42" t="inlineStr">
        <is>
          <t>120000</t>
        </is>
      </c>
    </row>
    <row r="443" ht="15" customHeight="1" s="43">
      <c r="A443" s="54" t="n">
        <v>45806</v>
      </c>
      <c r="B443" s="55" t="inlineStr">
        <is>
          <t>Invoice</t>
        </is>
      </c>
      <c r="C443" s="55" t="inlineStr">
        <is>
          <t>ONTF020062</t>
        </is>
      </c>
      <c r="D443" s="55" t="inlineStr">
        <is>
          <t>CL001235</t>
        </is>
      </c>
      <c r="E443" s="55" t="inlineStr">
        <is>
          <t>hire</t>
        </is>
      </c>
      <c r="F443" s="55" t="inlineStr">
        <is>
          <t>hire</t>
        </is>
      </c>
      <c r="G443" s="56" t="n">
        <v>136.44</v>
      </c>
      <c r="H443" s="56" t="n">
        <v>0</v>
      </c>
      <c r="I443" s="55" t="inlineStr">
        <is>
          <t>2025 : Q2 2025 : May 2025</t>
        </is>
      </c>
      <c r="J443" s="42" t="inlineStr">
        <is>
          <t>120000</t>
        </is>
      </c>
    </row>
    <row r="444" ht="15" customHeight="1" s="43">
      <c r="A444" s="54" t="n">
        <v>45806</v>
      </c>
      <c r="B444" s="55" t="inlineStr">
        <is>
          <t>Invoice</t>
        </is>
      </c>
      <c r="C444" s="55" t="inlineStr">
        <is>
          <t>ONTW258438</t>
        </is>
      </c>
      <c r="D444" s="55" t="inlineStr">
        <is>
          <t>CL001235</t>
        </is>
      </c>
      <c r="E444" s="55" t="inlineStr">
        <is>
          <t>You hire</t>
        </is>
      </c>
      <c r="F444" s="55" t="inlineStr">
        <is>
          <t>You hire</t>
        </is>
      </c>
      <c r="G444" s="56" t="n">
        <v>4583</v>
      </c>
      <c r="H444" s="56" t="n">
        <v>0</v>
      </c>
      <c r="I444" s="55" t="inlineStr">
        <is>
          <t>2025 : Q2 2025 : May 2025</t>
        </is>
      </c>
      <c r="J444" s="42" t="inlineStr">
        <is>
          <t>120000</t>
        </is>
      </c>
    </row>
    <row r="445" ht="15" customHeight="1" s="43">
      <c r="A445" s="54" t="n">
        <v>45817</v>
      </c>
      <c r="B445" s="55" t="inlineStr">
        <is>
          <t>Invoice</t>
        </is>
      </c>
      <c r="C445" s="55" t="inlineStr">
        <is>
          <t>OMF016326</t>
        </is>
      </c>
      <c r="D445" s="55" t="inlineStr">
        <is>
          <t>CL001235</t>
        </is>
      </c>
      <c r="E445" s="55" t="inlineStr">
        <is>
          <t>hire, type of membership: active_contracts</t>
        </is>
      </c>
      <c r="F445" s="55" t="inlineStr">
        <is>
          <t>hire, type of membership: active_contracts</t>
        </is>
      </c>
      <c r="G445" s="56" t="n">
        <v>203</v>
      </c>
      <c r="H445" s="56" t="n">
        <v>0</v>
      </c>
      <c r="I445" s="55" t="inlineStr">
        <is>
          <t>2025 : Q2 2025 : Jun 2025</t>
        </is>
      </c>
      <c r="J445" s="42" t="inlineStr">
        <is>
          <t>120000</t>
        </is>
      </c>
    </row>
    <row r="446" ht="15" customHeight="1" s="43">
      <c r="A446" s="54" t="n">
        <v>45820</v>
      </c>
      <c r="B446" s="55" t="inlineStr">
        <is>
          <t>Invoice</t>
        </is>
      </c>
      <c r="C446" s="55" t="inlineStr">
        <is>
          <t>ONTW267350</t>
        </is>
      </c>
      <c r="D446" s="55" t="inlineStr">
        <is>
          <t>CL001235</t>
        </is>
      </c>
      <c r="E446" s="55" t="inlineStr">
        <is>
          <t>You hire</t>
        </is>
      </c>
      <c r="F446" s="55" t="inlineStr">
        <is>
          <t>You hire</t>
        </is>
      </c>
      <c r="G446" s="56" t="n">
        <v>500</v>
      </c>
      <c r="H446" s="56" t="n">
        <v>0</v>
      </c>
      <c r="I446" s="55" t="inlineStr">
        <is>
          <t>2025 : Q2 2025 : Jun 2025</t>
        </is>
      </c>
      <c r="J446" s="42" t="inlineStr">
        <is>
          <t>120000</t>
        </is>
      </c>
    </row>
    <row r="447" ht="15" customHeight="1" s="43">
      <c r="A447" s="54" t="n">
        <v>45820</v>
      </c>
      <c r="B447" s="55" t="inlineStr">
        <is>
          <t>Invoice</t>
        </is>
      </c>
      <c r="C447" s="55" t="inlineStr">
        <is>
          <t>ONTW267349</t>
        </is>
      </c>
      <c r="D447" s="55" t="inlineStr">
        <is>
          <t>CL001235</t>
        </is>
      </c>
      <c r="E447" s="55" t="inlineStr">
        <is>
          <t>We hire</t>
        </is>
      </c>
      <c r="F447" s="55" t="inlineStr">
        <is>
          <t>We hire</t>
        </is>
      </c>
      <c r="G447" s="56" t="n">
        <v>478.72</v>
      </c>
      <c r="H447" s="56" t="n">
        <v>0</v>
      </c>
      <c r="I447" s="55" t="inlineStr">
        <is>
          <t>2025 : Q2 2025 : Jun 2025</t>
        </is>
      </c>
      <c r="J447" s="42" t="inlineStr">
        <is>
          <t>120000</t>
        </is>
      </c>
    </row>
    <row r="448" ht="15" customHeight="1" s="43">
      <c r="A448" s="54" t="n">
        <v>45820</v>
      </c>
      <c r="B448" s="55" t="inlineStr">
        <is>
          <t>Payment</t>
        </is>
      </c>
      <c r="C448" s="55" t="inlineStr">
        <is>
          <t>OH14702</t>
        </is>
      </c>
      <c r="D448" s="55" t="inlineStr">
        <is>
          <t>CL001235</t>
        </is>
      </c>
      <c r="E448" s="55" t="inlineStr">
        <is>
          <t>pi_3RXxoWDcg37TSXSz32CDP2P4</t>
        </is>
      </c>
      <c r="F448" s="55" t="inlineStr">
        <is>
          <t>pi_3RXxoWDcg37TSXSz32CDP2P4</t>
        </is>
      </c>
      <c r="G448" s="56" t="n">
        <v>0</v>
      </c>
      <c r="H448" s="56" t="n">
        <v>203</v>
      </c>
      <c r="I448" s="55" t="inlineStr">
        <is>
          <t>2025 : Q2 2025 : Jun 2025</t>
        </is>
      </c>
      <c r="J448" s="42" t="inlineStr">
        <is>
          <t>120000</t>
        </is>
      </c>
    </row>
    <row r="449" ht="15" customHeight="1" s="43">
      <c r="A449" s="54" t="n">
        <v>45820</v>
      </c>
      <c r="B449" s="55" t="inlineStr">
        <is>
          <t>Invoice</t>
        </is>
      </c>
      <c r="C449" s="55" t="inlineStr">
        <is>
          <t>ONTF020775</t>
        </is>
      </c>
      <c r="D449" s="55" t="inlineStr">
        <is>
          <t>CL001235</t>
        </is>
      </c>
      <c r="E449" s="55" t="inlineStr">
        <is>
          <t>hire</t>
        </is>
      </c>
      <c r="F449" s="55" t="inlineStr">
        <is>
          <t>hire</t>
        </is>
      </c>
      <c r="G449" s="56" t="n">
        <v>94.09</v>
      </c>
      <c r="H449" s="56" t="n">
        <v>0</v>
      </c>
      <c r="I449" s="55" t="inlineStr">
        <is>
          <t>2025 : Q2 2025 : Jun 2025</t>
        </is>
      </c>
      <c r="J449" s="42" t="inlineStr">
        <is>
          <t>120000</t>
        </is>
      </c>
    </row>
    <row r="450" ht="15" customHeight="1" s="43">
      <c r="A450" s="54" t="n">
        <v>45820</v>
      </c>
      <c r="B450" s="55" t="inlineStr">
        <is>
          <t>Invoice</t>
        </is>
      </c>
      <c r="C450" s="55" t="inlineStr">
        <is>
          <t>ONTW267351</t>
        </is>
      </c>
      <c r="D450" s="55" t="inlineStr">
        <is>
          <t>CL001235</t>
        </is>
      </c>
      <c r="E450" s="55" t="inlineStr">
        <is>
          <t>We hire</t>
        </is>
      </c>
      <c r="F450" s="55" t="inlineStr">
        <is>
          <t>We hire</t>
        </is>
      </c>
      <c r="G450" s="56" t="n">
        <v>661.0599999999999</v>
      </c>
      <c r="H450" s="56" t="n">
        <v>0</v>
      </c>
      <c r="I450" s="55" t="inlineStr">
        <is>
          <t>2025 : Q2 2025 : Jun 2025</t>
        </is>
      </c>
      <c r="J450" s="42" t="inlineStr">
        <is>
          <t>120000</t>
        </is>
      </c>
    </row>
    <row r="451" ht="15" customHeight="1" s="43">
      <c r="A451" s="54" t="n">
        <v>45821</v>
      </c>
      <c r="B451" s="55" t="inlineStr">
        <is>
          <t>Payment</t>
        </is>
      </c>
      <c r="C451" s="55" t="inlineStr">
        <is>
          <t>OH14751</t>
        </is>
      </c>
      <c r="D451" s="55" t="inlineStr">
        <is>
          <t>CL001235</t>
        </is>
      </c>
      <c r="E451" s="55" t="inlineStr">
        <is>
          <t>pi_3RZCU2Dcg37TSXSz2IBdNX8N</t>
        </is>
      </c>
      <c r="F451" s="55" t="inlineStr">
        <is>
          <t>pi_3RZCU2Dcg37TSXSz2IBdNX8N</t>
        </is>
      </c>
      <c r="G451" s="56" t="n">
        <v>0</v>
      </c>
      <c r="H451" s="56" t="n">
        <v>1639.78</v>
      </c>
      <c r="I451" s="55" t="inlineStr">
        <is>
          <t>2025 : Q2 2025 : Jun 2025</t>
        </is>
      </c>
      <c r="J451" s="42" t="inlineStr">
        <is>
          <t>120000</t>
        </is>
      </c>
    </row>
    <row r="452" ht="15" customHeight="1" s="43">
      <c r="A452" s="54" t="n">
        <v>45832</v>
      </c>
      <c r="B452" s="55" t="inlineStr">
        <is>
          <t>Deposit Application</t>
        </is>
      </c>
      <c r="C452" s="55" t="inlineStr">
        <is>
          <t>OH3470</t>
        </is>
      </c>
      <c r="D452" s="55" t="inlineStr">
        <is>
          <t>CL001235</t>
        </is>
      </c>
      <c r="E452" s="55" t="n"/>
      <c r="F452" s="55" t="n"/>
      <c r="G452" s="56" t="n">
        <v>0</v>
      </c>
      <c r="H452" s="56" t="n">
        <v>94.09</v>
      </c>
      <c r="I452" s="55" t="inlineStr">
        <is>
          <t>2025 : Q2 2025 : Jun 2025</t>
        </is>
      </c>
      <c r="J452" s="42" t="inlineStr">
        <is>
          <t>120000</t>
        </is>
      </c>
    </row>
    <row r="453" ht="15" customHeight="1" s="43">
      <c r="A453" s="54" t="n">
        <v>45835</v>
      </c>
      <c r="B453" s="55" t="inlineStr">
        <is>
          <t>Invoice</t>
        </is>
      </c>
      <c r="C453" s="55" t="inlineStr">
        <is>
          <t>ONTW279772</t>
        </is>
      </c>
      <c r="D453" s="55" t="inlineStr">
        <is>
          <t>CL001235</t>
        </is>
      </c>
      <c r="E453" s="55" t="inlineStr">
        <is>
          <t>You hire</t>
        </is>
      </c>
      <c r="F453" s="55" t="inlineStr">
        <is>
          <t>You hire</t>
        </is>
      </c>
      <c r="G453" s="56" t="n">
        <v>3386</v>
      </c>
      <c r="H453" s="56" t="n">
        <v>0</v>
      </c>
      <c r="I453" s="55" t="inlineStr">
        <is>
          <t>2025 : Q2 2025 : Jun 2025</t>
        </is>
      </c>
      <c r="J453" s="42" t="inlineStr">
        <is>
          <t>120000</t>
        </is>
      </c>
    </row>
    <row r="454" ht="15" customHeight="1" s="43">
      <c r="A454" s="54" t="n">
        <v>45835</v>
      </c>
      <c r="B454" s="55" t="inlineStr">
        <is>
          <t>Invoice</t>
        </is>
      </c>
      <c r="C454" s="55" t="inlineStr">
        <is>
          <t>ONTW279773</t>
        </is>
      </c>
      <c r="D454" s="55" t="inlineStr">
        <is>
          <t>CL001235</t>
        </is>
      </c>
      <c r="E454" s="55" t="inlineStr">
        <is>
          <t>We hire</t>
        </is>
      </c>
      <c r="F454" s="55" t="inlineStr">
        <is>
          <t>We hire</t>
        </is>
      </c>
      <c r="G454" s="56" t="n">
        <v>907.74</v>
      </c>
      <c r="H454" s="56" t="n">
        <v>0</v>
      </c>
      <c r="I454" s="55" t="inlineStr">
        <is>
          <t>2025 : Q2 2025 : Jun 2025</t>
        </is>
      </c>
      <c r="J454" s="42" t="inlineStr">
        <is>
          <t>120000</t>
        </is>
      </c>
    </row>
    <row r="455" ht="15" customHeight="1" s="43">
      <c r="A455" s="54" t="n">
        <v>45835</v>
      </c>
      <c r="B455" s="55" t="inlineStr">
        <is>
          <t>Invoice</t>
        </is>
      </c>
      <c r="C455" s="55" t="inlineStr">
        <is>
          <t>ONTF021568</t>
        </is>
      </c>
      <c r="D455" s="55" t="inlineStr">
        <is>
          <t>CL001235</t>
        </is>
      </c>
      <c r="E455" s="55" t="inlineStr">
        <is>
          <t>hire</t>
        </is>
      </c>
      <c r="F455" s="55" t="inlineStr">
        <is>
          <t>hire</t>
        </is>
      </c>
      <c r="G455" s="56" t="n">
        <v>139.83</v>
      </c>
      <c r="H455" s="56" t="n">
        <v>0</v>
      </c>
      <c r="I455" s="55" t="inlineStr">
        <is>
          <t>2025 : Q2 2025 : Jun 2025</t>
        </is>
      </c>
      <c r="J455" s="42" t="inlineStr">
        <is>
          <t>120000</t>
        </is>
      </c>
    </row>
    <row r="456" ht="15" customHeight="1" s="43">
      <c r="A456" s="54" t="n">
        <v>45835</v>
      </c>
      <c r="B456" s="55" t="inlineStr">
        <is>
          <t>Invoice</t>
        </is>
      </c>
      <c r="C456" s="55" t="inlineStr">
        <is>
          <t>ONTW279771</t>
        </is>
      </c>
      <c r="D456" s="55" t="inlineStr">
        <is>
          <t>CL001235</t>
        </is>
      </c>
      <c r="E456" s="55" t="inlineStr">
        <is>
          <t>We hire</t>
        </is>
      </c>
      <c r="F456" s="55" t="inlineStr">
        <is>
          <t>We hire</t>
        </is>
      </c>
      <c r="G456" s="56" t="n">
        <v>491.86</v>
      </c>
      <c r="H456" s="56" t="n">
        <v>0</v>
      </c>
      <c r="I456" s="55" t="inlineStr">
        <is>
          <t>2025 : Q2 2025 : Jun 2025</t>
        </is>
      </c>
      <c r="J456" s="42" t="inlineStr">
        <is>
          <t>120000</t>
        </is>
      </c>
    </row>
    <row r="457" ht="15" customHeight="1" s="43">
      <c r="A457" s="54" t="n">
        <v>45838</v>
      </c>
      <c r="B457" s="55" t="inlineStr">
        <is>
          <t>Payment</t>
        </is>
      </c>
      <c r="C457" s="55" t="inlineStr">
        <is>
          <t>OH15764</t>
        </is>
      </c>
      <c r="D457" s="55" t="inlineStr">
        <is>
          <t>CL001235</t>
        </is>
      </c>
      <c r="E457" s="55" t="inlineStr">
        <is>
          <t>pi_3RekJEDcg37TSXSz0xgo4qCg</t>
        </is>
      </c>
      <c r="F457" s="55" t="inlineStr">
        <is>
          <t>pi_3RekJEDcg37TSXSz0xgo4qCg</t>
        </is>
      </c>
      <c r="G457" s="56" t="n">
        <v>0</v>
      </c>
      <c r="H457" s="56" t="n">
        <v>4925.43</v>
      </c>
      <c r="I457" s="55" t="inlineStr">
        <is>
          <t>2025 : Q2 2025 : Jun 2025</t>
        </is>
      </c>
      <c r="J457" s="42" t="inlineStr">
        <is>
          <t>120000</t>
        </is>
      </c>
    </row>
    <row r="458" ht="15" customHeight="1" s="43">
      <c r="A458" s="54" t="n">
        <v>45839</v>
      </c>
      <c r="B458" s="55" t="inlineStr">
        <is>
          <t>Invoice</t>
        </is>
      </c>
      <c r="C458" s="55" t="inlineStr">
        <is>
          <t>ONTW283694</t>
        </is>
      </c>
      <c r="D458" s="55" t="inlineStr">
        <is>
          <t>CL001235</t>
        </is>
      </c>
      <c r="E458" s="55" t="inlineStr">
        <is>
          <t>We hire</t>
        </is>
      </c>
      <c r="F458" s="55" t="inlineStr">
        <is>
          <t>We hire</t>
        </is>
      </c>
      <c r="G458" s="56" t="n">
        <v>666.9400000000001</v>
      </c>
      <c r="H458" s="56" t="n">
        <v>0</v>
      </c>
      <c r="I458" s="55" t="inlineStr">
        <is>
          <t>2025 : Q3 2025 : Jul 2025</t>
        </is>
      </c>
      <c r="J458" s="42" t="inlineStr">
        <is>
          <t>120000</t>
        </is>
      </c>
    </row>
    <row r="459" ht="15" customHeight="1" s="43">
      <c r="A459" s="54" t="n">
        <v>45839</v>
      </c>
      <c r="B459" s="55" t="inlineStr">
        <is>
          <t>Invoice</t>
        </is>
      </c>
      <c r="C459" s="55" t="inlineStr">
        <is>
          <t>ONTF021817</t>
        </is>
      </c>
      <c r="D459" s="55" t="inlineStr">
        <is>
          <t>CL001235</t>
        </is>
      </c>
      <c r="E459" s="55" t="inlineStr">
        <is>
          <t>hire</t>
        </is>
      </c>
      <c r="F459" s="55" t="inlineStr">
        <is>
          <t>hire</t>
        </is>
      </c>
      <c r="G459" s="56" t="n">
        <v>75.7</v>
      </c>
      <c r="H459" s="56" t="n">
        <v>0</v>
      </c>
      <c r="I459" s="55" t="inlineStr">
        <is>
          <t>2025 : Q3 2025 : Jul 2025</t>
        </is>
      </c>
      <c r="J459" s="42" t="inlineStr">
        <is>
          <t>120000</t>
        </is>
      </c>
    </row>
    <row r="460" ht="15" customHeight="1" s="43">
      <c r="A460" s="54" t="n">
        <v>45839</v>
      </c>
      <c r="B460" s="55" t="inlineStr">
        <is>
          <t>Invoice</t>
        </is>
      </c>
      <c r="C460" s="55" t="inlineStr">
        <is>
          <t>ONTW283693</t>
        </is>
      </c>
      <c r="D460" s="55" t="inlineStr">
        <is>
          <t>CL001235</t>
        </is>
      </c>
      <c r="E460" s="55" t="inlineStr">
        <is>
          <t>We hire</t>
        </is>
      </c>
      <c r="F460" s="55" t="inlineStr">
        <is>
          <t>We hire</t>
        </is>
      </c>
      <c r="G460" s="56" t="n">
        <v>497.73</v>
      </c>
      <c r="H460" s="56" t="n">
        <v>0</v>
      </c>
      <c r="I460" s="55" t="inlineStr">
        <is>
          <t>2025 : Q3 2025 : Jul 2025</t>
        </is>
      </c>
      <c r="J460" s="42" t="inlineStr">
        <is>
          <t>120000</t>
        </is>
      </c>
    </row>
    <row r="461" ht="15" customHeight="1" s="43">
      <c r="A461" s="54" t="n">
        <v>45845</v>
      </c>
      <c r="B461" s="55" t="inlineStr">
        <is>
          <t>Payment</t>
        </is>
      </c>
      <c r="C461" s="55" t="inlineStr">
        <is>
          <t>OH16180</t>
        </is>
      </c>
      <c r="D461" s="55" t="inlineStr">
        <is>
          <t>CL001235</t>
        </is>
      </c>
      <c r="E461" s="55" t="inlineStr">
        <is>
          <t>pi_3Rg78pDcg37TSXSz3Mdnbk4D</t>
        </is>
      </c>
      <c r="F461" s="55" t="inlineStr">
        <is>
          <t>pi_3Rg78pDcg37TSXSz3Mdnbk4D</t>
        </is>
      </c>
      <c r="G461" s="56" t="n">
        <v>0</v>
      </c>
      <c r="H461" s="56" t="n">
        <v>1240.37</v>
      </c>
      <c r="I461" s="55" t="inlineStr">
        <is>
          <t>2025 : Q3 2025 : Jul 2025</t>
        </is>
      </c>
      <c r="J461" s="42" t="inlineStr">
        <is>
          <t>120000</t>
        </is>
      </c>
    </row>
    <row r="462" ht="15" customHeight="1" s="43">
      <c r="A462" s="54" t="n">
        <v>45847</v>
      </c>
      <c r="B462" s="55" t="inlineStr">
        <is>
          <t>Invoice</t>
        </is>
      </c>
      <c r="C462" s="55" t="inlineStr">
        <is>
          <t>OMF017368</t>
        </is>
      </c>
      <c r="D462" s="55" t="inlineStr">
        <is>
          <t>CL001235</t>
        </is>
      </c>
      <c r="E462" s="55" t="inlineStr">
        <is>
          <t>hire, type of membership: active_contracts</t>
        </is>
      </c>
      <c r="F462" s="55" t="inlineStr">
        <is>
          <t>hire, type of membership: active_contracts</t>
        </is>
      </c>
      <c r="G462" s="56" t="n">
        <v>157.91</v>
      </c>
      <c r="H462" s="56" t="n">
        <v>0</v>
      </c>
      <c r="I462" s="55" t="inlineStr">
        <is>
          <t>2025 : Q3 2025 : Jul 2025</t>
        </is>
      </c>
      <c r="J462" s="42" t="inlineStr">
        <is>
          <t>120000</t>
        </is>
      </c>
    </row>
    <row r="463" ht="15" customHeight="1" s="43">
      <c r="A463" s="54" t="n">
        <v>45852</v>
      </c>
      <c r="B463" s="55" t="inlineStr">
        <is>
          <t>Payment</t>
        </is>
      </c>
      <c r="C463" s="55" t="inlineStr">
        <is>
          <t>OH16513</t>
        </is>
      </c>
      <c r="D463" s="55" t="inlineStr">
        <is>
          <t>CL001235</t>
        </is>
      </c>
      <c r="E463" s="55" t="inlineStr">
        <is>
          <t>pi_3Riq6yDcg37TSXSz1SkciNLR</t>
        </is>
      </c>
      <c r="F463" s="55" t="inlineStr">
        <is>
          <t>pi_3Riq6yDcg37TSXSz1SkciNLR</t>
        </is>
      </c>
      <c r="G463" s="56" t="n">
        <v>0</v>
      </c>
      <c r="H463" s="56" t="n">
        <v>157.91</v>
      </c>
      <c r="I463" s="55" t="inlineStr">
        <is>
          <t>2025 : Q3 2025 : Jul 2025</t>
        </is>
      </c>
      <c r="J463" s="42" t="inlineStr">
        <is>
          <t>120000</t>
        </is>
      </c>
    </row>
    <row r="464" ht="15" customHeight="1" s="43">
      <c r="A464" s="54" t="n">
        <v>45856</v>
      </c>
      <c r="B464" s="55" t="inlineStr">
        <is>
          <t>Invoice</t>
        </is>
      </c>
      <c r="C464" s="55" t="inlineStr">
        <is>
          <t>ONTW292668</t>
        </is>
      </c>
      <c r="D464" s="55" t="inlineStr">
        <is>
          <t>CL001235</t>
        </is>
      </c>
      <c r="E464" s="55" t="inlineStr">
        <is>
          <t>We hire</t>
        </is>
      </c>
      <c r="F464" s="55" t="inlineStr">
        <is>
          <t>We hire</t>
        </is>
      </c>
      <c r="G464" s="56" t="n">
        <v>400</v>
      </c>
      <c r="H464" s="56" t="n">
        <v>0</v>
      </c>
      <c r="I464" s="55" t="inlineStr">
        <is>
          <t>2025 : Q3 2025 : Jul 2025</t>
        </is>
      </c>
      <c r="J464" s="42" t="inlineStr">
        <is>
          <t>120000</t>
        </is>
      </c>
    </row>
    <row r="465" ht="15" customHeight="1" s="43">
      <c r="A465" s="54" t="n">
        <v>45856</v>
      </c>
      <c r="B465" s="55" t="inlineStr">
        <is>
          <t>Invoice</t>
        </is>
      </c>
      <c r="C465" s="55" t="inlineStr">
        <is>
          <t>ONTF022514</t>
        </is>
      </c>
      <c r="D465" s="55" t="inlineStr">
        <is>
          <t>CL001235</t>
        </is>
      </c>
      <c r="E465" s="55" t="inlineStr">
        <is>
          <t>hire</t>
        </is>
      </c>
      <c r="F465" s="55" t="inlineStr">
        <is>
          <t>hire</t>
        </is>
      </c>
      <c r="G465" s="56" t="n">
        <v>26</v>
      </c>
      <c r="H465" s="56" t="n">
        <v>0</v>
      </c>
      <c r="I465" s="55" t="inlineStr">
        <is>
          <t>2025 : Q3 2025 : Jul 2025</t>
        </is>
      </c>
      <c r="J465" s="42" t="inlineStr">
        <is>
          <t>120000</t>
        </is>
      </c>
    </row>
    <row r="466" ht="15" customHeight="1" s="43">
      <c r="A466" s="54" t="n">
        <v>45861</v>
      </c>
      <c r="B466" s="55" t="inlineStr">
        <is>
          <t>Payment</t>
        </is>
      </c>
      <c r="C466" s="55" t="inlineStr">
        <is>
          <t>OH16990</t>
        </is>
      </c>
      <c r="D466" s="55" t="inlineStr">
        <is>
          <t>CL001235</t>
        </is>
      </c>
      <c r="E466" s="55" t="inlineStr">
        <is>
          <t>pi_3RmFzmDcg37TSXSz2lLs6Lo3</t>
        </is>
      </c>
      <c r="F466" s="55" t="inlineStr">
        <is>
          <t>pi_3RmFzmDcg37TSXSz2lLs6Lo3</t>
        </is>
      </c>
      <c r="G466" s="56" t="n">
        <v>0</v>
      </c>
      <c r="H466" s="56" t="n">
        <v>426</v>
      </c>
      <c r="I466" s="55" t="inlineStr">
        <is>
          <t>2025 : Q3 2025 : Jul 2025</t>
        </is>
      </c>
      <c r="J466" s="42" t="inlineStr">
        <is>
          <t>120000</t>
        </is>
      </c>
    </row>
    <row r="467" ht="15" customHeight="1" s="43">
      <c r="A467" s="54" t="n">
        <v>45870</v>
      </c>
      <c r="B467" s="55" t="inlineStr">
        <is>
          <t>Invoice</t>
        </is>
      </c>
      <c r="C467" s="55" t="inlineStr">
        <is>
          <t>ONTF023339</t>
        </is>
      </c>
      <c r="D467" s="55" t="inlineStr">
        <is>
          <t>CL001235</t>
        </is>
      </c>
      <c r="E467" s="55" t="inlineStr">
        <is>
          <t>hire</t>
        </is>
      </c>
      <c r="F467" s="55" t="inlineStr">
        <is>
          <t>hire</t>
        </is>
      </c>
      <c r="G467" s="56" t="n">
        <v>139.62</v>
      </c>
      <c r="H467" s="56" t="n">
        <v>0</v>
      </c>
      <c r="I467" s="55" t="inlineStr">
        <is>
          <t>2025 : Q3 2025 : Aug 2025</t>
        </is>
      </c>
      <c r="J467" s="42" t="inlineStr">
        <is>
          <t>120000</t>
        </is>
      </c>
    </row>
    <row r="468" ht="15" customHeight="1" s="43">
      <c r="A468" s="54" t="n">
        <v>45870</v>
      </c>
      <c r="B468" s="55" t="inlineStr">
        <is>
          <t>Invoice</t>
        </is>
      </c>
      <c r="C468" s="55" t="inlineStr">
        <is>
          <t>ONTW306250</t>
        </is>
      </c>
      <c r="D468" s="55" t="inlineStr">
        <is>
          <t>CL001235</t>
        </is>
      </c>
      <c r="E468" s="55" t="inlineStr">
        <is>
          <t>We hire</t>
        </is>
      </c>
      <c r="F468" s="55" t="inlineStr">
        <is>
          <t>We hire</t>
        </is>
      </c>
      <c r="G468" s="56" t="n">
        <v>489.79</v>
      </c>
      <c r="H468" s="56" t="n">
        <v>0</v>
      </c>
      <c r="I468" s="55" t="inlineStr">
        <is>
          <t>2025 : Q3 2025 : Aug 2025</t>
        </is>
      </c>
      <c r="J468" s="42" t="inlineStr">
        <is>
          <t>120000</t>
        </is>
      </c>
    </row>
    <row r="469" ht="15" customHeight="1" s="43">
      <c r="A469" s="54" t="n">
        <v>45870</v>
      </c>
      <c r="B469" s="55" t="inlineStr">
        <is>
          <t>Payment</t>
        </is>
      </c>
      <c r="C469" s="55" t="inlineStr">
        <is>
          <t>OH17967</t>
        </is>
      </c>
      <c r="D469" s="55" t="inlineStr">
        <is>
          <t>CL001235</t>
        </is>
      </c>
      <c r="E469" s="55" t="inlineStr">
        <is>
          <t>pi_3RrM0SDcg37TSXSz0L2jHM3f</t>
        </is>
      </c>
      <c r="F469" s="55" t="inlineStr">
        <is>
          <t>pi_3RrM0SDcg37TSXSz0L2jHM3f</t>
        </is>
      </c>
      <c r="G469" s="56" t="n">
        <v>0</v>
      </c>
      <c r="H469" s="56" t="n">
        <v>2056.85</v>
      </c>
      <c r="I469" s="55" t="inlineStr">
        <is>
          <t>2025 : Q3 2025 : Aug 2025</t>
        </is>
      </c>
      <c r="J469" s="42" t="inlineStr">
        <is>
          <t>120000</t>
        </is>
      </c>
    </row>
    <row r="470" ht="15" customHeight="1" s="43">
      <c r="A470" s="54" t="n">
        <v>45870</v>
      </c>
      <c r="B470" s="55" t="inlineStr">
        <is>
          <t>Invoice</t>
        </is>
      </c>
      <c r="C470" s="55" t="inlineStr">
        <is>
          <t>ONTW306251</t>
        </is>
      </c>
      <c r="D470" s="55" t="inlineStr">
        <is>
          <t>CL001235</t>
        </is>
      </c>
      <c r="E470" s="55" t="inlineStr">
        <is>
          <t>We hire</t>
        </is>
      </c>
      <c r="F470" s="55" t="inlineStr">
        <is>
          <t>We hire</t>
        </is>
      </c>
      <c r="G470" s="56" t="n">
        <v>1427.44</v>
      </c>
      <c r="H470" s="56" t="n">
        <v>0</v>
      </c>
      <c r="I470" s="55" t="inlineStr">
        <is>
          <t>2025 : Q3 2025 : Aug 2025</t>
        </is>
      </c>
      <c r="J470" s="42" t="inlineStr">
        <is>
          <t>120000</t>
        </is>
      </c>
    </row>
    <row r="471" ht="15" customHeight="1" s="43">
      <c r="A471" s="54" t="n">
        <v>45874</v>
      </c>
      <c r="B471" s="55" t="inlineStr">
        <is>
          <t>Invoice</t>
        </is>
      </c>
      <c r="C471" s="55" t="inlineStr">
        <is>
          <t>ONTW309103</t>
        </is>
      </c>
      <c r="D471" s="55" t="inlineStr">
        <is>
          <t>CL001235</t>
        </is>
      </c>
      <c r="E471" s="55" t="inlineStr">
        <is>
          <t>We hire</t>
        </is>
      </c>
      <c r="F471" s="55" t="inlineStr">
        <is>
          <t>We hire</t>
        </is>
      </c>
      <c r="G471" s="56" t="n">
        <v>600</v>
      </c>
      <c r="H471" s="56" t="n">
        <v>0</v>
      </c>
      <c r="I471" s="55" t="inlineStr">
        <is>
          <t>2025 : Q3 2025 : Aug 2025</t>
        </is>
      </c>
      <c r="J471" s="42" t="inlineStr">
        <is>
          <t>120000</t>
        </is>
      </c>
    </row>
    <row r="472" ht="15" customHeight="1" s="43">
      <c r="A472" s="54" t="n">
        <v>45874</v>
      </c>
      <c r="B472" s="55" t="inlineStr">
        <is>
          <t>Invoice</t>
        </is>
      </c>
      <c r="C472" s="55" t="inlineStr">
        <is>
          <t>ONTF023523</t>
        </is>
      </c>
      <c r="D472" s="55" t="inlineStr">
        <is>
          <t>CL001235</t>
        </is>
      </c>
      <c r="E472" s="55" t="inlineStr">
        <is>
          <t>hire</t>
        </is>
      </c>
      <c r="F472" s="55" t="inlineStr">
        <is>
          <t>hire</t>
        </is>
      </c>
      <c r="G472" s="56" t="n">
        <v>39</v>
      </c>
      <c r="H472" s="56" t="n">
        <v>0</v>
      </c>
      <c r="I472" s="55" t="inlineStr">
        <is>
          <t>2025 : Q3 2025 : Aug 2025</t>
        </is>
      </c>
      <c r="J472" s="42" t="inlineStr">
        <is>
          <t>120000</t>
        </is>
      </c>
    </row>
    <row r="473" ht="15" customHeight="1" s="43">
      <c r="A473" s="54" t="n">
        <v>45877</v>
      </c>
      <c r="B473" s="55" t="inlineStr">
        <is>
          <t>Payment</t>
        </is>
      </c>
      <c r="C473" s="55" t="inlineStr">
        <is>
          <t>OH18258</t>
        </is>
      </c>
      <c r="D473" s="55" t="inlineStr">
        <is>
          <t>CL001235</t>
        </is>
      </c>
      <c r="E473" s="55" t="inlineStr">
        <is>
          <t>pi_3RsnEiDcg37TSXSz2Cae0pgy</t>
        </is>
      </c>
      <c r="F473" s="55" t="inlineStr">
        <is>
          <t>pi_3RsnEiDcg37TSXSz2Cae0pgy</t>
        </is>
      </c>
      <c r="G473" s="56" t="n">
        <v>0</v>
      </c>
      <c r="H473" s="56" t="n">
        <v>639</v>
      </c>
      <c r="I473" s="55" t="inlineStr">
        <is>
          <t>2025 : Q3 2025 : Aug 2025</t>
        </is>
      </c>
      <c r="J473" s="42" t="inlineStr">
        <is>
          <t>120000</t>
        </is>
      </c>
    </row>
    <row r="474" ht="15" customHeight="1" s="43">
      <c r="A474" s="54" t="n">
        <v>45878</v>
      </c>
      <c r="B474" s="55" t="inlineStr">
        <is>
          <t>Invoice</t>
        </is>
      </c>
      <c r="C474" s="55" t="inlineStr">
        <is>
          <t>OMF018440</t>
        </is>
      </c>
      <c r="D474" s="55" t="inlineStr">
        <is>
          <t>CL001235</t>
        </is>
      </c>
      <c r="E474" s="55" t="inlineStr">
        <is>
          <t>hire, type of membership: active_contracts</t>
        </is>
      </c>
      <c r="F474" s="55" t="inlineStr">
        <is>
          <t>hire, type of membership: active_contracts</t>
        </is>
      </c>
      <c r="G474" s="56" t="n">
        <v>87</v>
      </c>
      <c r="H474" s="56" t="n">
        <v>0</v>
      </c>
      <c r="I474" s="55" t="inlineStr">
        <is>
          <t>2025 : Q3 2025 : Aug 2025</t>
        </is>
      </c>
      <c r="J474" s="42" t="inlineStr">
        <is>
          <t>120000</t>
        </is>
      </c>
    </row>
    <row r="475" ht="15" customHeight="1" s="43">
      <c r="A475" s="54" t="n">
        <v>45880</v>
      </c>
      <c r="B475" s="55" t="inlineStr">
        <is>
          <t>Invoice</t>
        </is>
      </c>
      <c r="C475" s="55" t="inlineStr">
        <is>
          <t>ONTW311285</t>
        </is>
      </c>
      <c r="D475" s="55" t="inlineStr">
        <is>
          <t>CL001235</t>
        </is>
      </c>
      <c r="E475" s="55" t="inlineStr">
        <is>
          <t>We hire</t>
        </is>
      </c>
      <c r="F475" s="55" t="inlineStr">
        <is>
          <t>We hire</t>
        </is>
      </c>
      <c r="G475" s="56" t="n">
        <v>672.9</v>
      </c>
      <c r="H475" s="56" t="n">
        <v>0</v>
      </c>
      <c r="I475" s="55" t="inlineStr">
        <is>
          <t>2025 : Q3 2025 : Aug 2025</t>
        </is>
      </c>
      <c r="J475" s="42" t="inlineStr">
        <is>
          <t>120000</t>
        </is>
      </c>
    </row>
    <row r="476" ht="15" customHeight="1" s="43">
      <c r="A476" s="54" t="n">
        <v>45880</v>
      </c>
      <c r="B476" s="55" t="inlineStr">
        <is>
          <t>Invoice</t>
        </is>
      </c>
      <c r="C476" s="55" t="inlineStr">
        <is>
          <t>ONTW311284</t>
        </is>
      </c>
      <c r="D476" s="55" t="inlineStr">
        <is>
          <t>CL001235</t>
        </is>
      </c>
      <c r="E476" s="55" t="inlineStr">
        <is>
          <t>We hire</t>
        </is>
      </c>
      <c r="F476" s="55" t="inlineStr">
        <is>
          <t>We hire</t>
        </is>
      </c>
      <c r="G476" s="56" t="n">
        <v>615.91</v>
      </c>
      <c r="H476" s="56" t="n">
        <v>0</v>
      </c>
      <c r="I476" s="55" t="inlineStr">
        <is>
          <t>2025 : Q3 2025 : Aug 2025</t>
        </is>
      </c>
      <c r="J476" s="42" t="inlineStr">
        <is>
          <t>120000</t>
        </is>
      </c>
    </row>
    <row r="477" ht="15" customHeight="1" s="43">
      <c r="A477" s="54" t="n">
        <v>45880</v>
      </c>
      <c r="B477" s="55" t="inlineStr">
        <is>
          <t>Invoice</t>
        </is>
      </c>
      <c r="C477" s="55" t="inlineStr">
        <is>
          <t>ONTF023774</t>
        </is>
      </c>
      <c r="D477" s="55" t="inlineStr">
        <is>
          <t>CL001235</t>
        </is>
      </c>
      <c r="E477" s="55" t="inlineStr">
        <is>
          <t>hire</t>
        </is>
      </c>
      <c r="F477" s="55" t="inlineStr">
        <is>
          <t>hire</t>
        </is>
      </c>
      <c r="G477" s="56" t="n">
        <v>83.77</v>
      </c>
      <c r="H477" s="56" t="n">
        <v>0</v>
      </c>
      <c r="I477" s="55" t="inlineStr">
        <is>
          <t>2025 : Q3 2025 : Aug 2025</t>
        </is>
      </c>
      <c r="J477" s="42" t="inlineStr">
        <is>
          <t>120000</t>
        </is>
      </c>
    </row>
    <row r="478" ht="15" customHeight="1" s="43">
      <c r="A478" s="54" t="n">
        <v>45883</v>
      </c>
      <c r="B478" s="55" t="inlineStr">
        <is>
          <t>Payment</t>
        </is>
      </c>
      <c r="C478" s="55" t="inlineStr">
        <is>
          <t>OH18481</t>
        </is>
      </c>
      <c r="D478" s="55" t="inlineStr">
        <is>
          <t>CL001235</t>
        </is>
      </c>
      <c r="E478" s="55" t="inlineStr">
        <is>
          <t>pi_3Ru4tNDcg37TSXSz10P5XEwa</t>
        </is>
      </c>
      <c r="F478" s="55" t="inlineStr">
        <is>
          <t>pi_3Ru4tNDcg37TSXSz10P5XEwa</t>
        </is>
      </c>
      <c r="G478" s="56" t="n">
        <v>0</v>
      </c>
      <c r="H478" s="56" t="n">
        <v>87</v>
      </c>
      <c r="I478" s="55" t="inlineStr">
        <is>
          <t>2025 : Q3 2025 : Aug 2025</t>
        </is>
      </c>
      <c r="J478" s="42" t="inlineStr">
        <is>
          <t>120000</t>
        </is>
      </c>
    </row>
    <row r="479" ht="15" customHeight="1" s="43">
      <c r="A479" s="54" t="n">
        <v>45883</v>
      </c>
      <c r="B479" s="55" t="inlineStr">
        <is>
          <t>Payment</t>
        </is>
      </c>
      <c r="C479" s="55" t="inlineStr">
        <is>
          <t>OH18519</t>
        </is>
      </c>
      <c r="D479" s="55" t="inlineStr">
        <is>
          <t>CL001235</t>
        </is>
      </c>
      <c r="E479" s="55" t="inlineStr">
        <is>
          <t>pi_3RuyNcDcg37TSXSz3oTGGH8o</t>
        </is>
      </c>
      <c r="F479" s="55" t="inlineStr">
        <is>
          <t>pi_3RuyNcDcg37TSXSz3oTGGH8o</t>
        </is>
      </c>
      <c r="G479" s="56" t="n">
        <v>0</v>
      </c>
      <c r="H479" s="56" t="n">
        <v>1372.58</v>
      </c>
      <c r="I479" s="55" t="inlineStr">
        <is>
          <t>2025 : Q3 2025 : Aug 2025</t>
        </is>
      </c>
      <c r="J479" s="42" t="inlineStr">
        <is>
          <t>120000</t>
        </is>
      </c>
    </row>
    <row r="480" ht="15" customHeight="1" s="43">
      <c r="A480" s="54" t="n">
        <v>45894</v>
      </c>
      <c r="B480" s="55" t="inlineStr">
        <is>
          <t>Invoice</t>
        </is>
      </c>
      <c r="C480" s="55" t="inlineStr">
        <is>
          <t>ONTW319644</t>
        </is>
      </c>
      <c r="D480" s="55" t="inlineStr">
        <is>
          <t>CL001235</t>
        </is>
      </c>
      <c r="E480" s="55" t="inlineStr">
        <is>
          <t>We hire</t>
        </is>
      </c>
      <c r="F480" s="55" t="inlineStr">
        <is>
          <t>We hire</t>
        </is>
      </c>
      <c r="G480" s="56" t="n">
        <v>500.92</v>
      </c>
      <c r="H480" s="56" t="n">
        <v>0</v>
      </c>
      <c r="I480" s="55" t="inlineStr">
        <is>
          <t>2025 : Q3 2025 : Aug 2025</t>
        </is>
      </c>
      <c r="J480" s="42" t="inlineStr">
        <is>
          <t>120000</t>
        </is>
      </c>
    </row>
    <row r="481" ht="15" customHeight="1" s="43">
      <c r="A481" s="54" t="n">
        <v>45894</v>
      </c>
      <c r="B481" s="55" t="inlineStr">
        <is>
          <t>Invoice</t>
        </is>
      </c>
      <c r="C481" s="55" t="inlineStr">
        <is>
          <t>ONTW319645</t>
        </is>
      </c>
      <c r="D481" s="55" t="inlineStr">
        <is>
          <t>CL001235</t>
        </is>
      </c>
      <c r="E481" s="55" t="inlineStr">
        <is>
          <t>We hire</t>
        </is>
      </c>
      <c r="F481" s="55" t="inlineStr">
        <is>
          <t>We hire</t>
        </is>
      </c>
      <c r="G481" s="56" t="n">
        <v>1515.43</v>
      </c>
      <c r="H481" s="56" t="n">
        <v>0</v>
      </c>
      <c r="I481" s="55" t="inlineStr">
        <is>
          <t>2025 : Q3 2025 : Aug 2025</t>
        </is>
      </c>
      <c r="J481" s="42" t="inlineStr">
        <is>
          <t>120000</t>
        </is>
      </c>
    </row>
    <row r="482" ht="15" customHeight="1" s="43">
      <c r="A482" s="54" t="n">
        <v>45894</v>
      </c>
      <c r="B482" s="55" t="inlineStr">
        <is>
          <t>Invoice</t>
        </is>
      </c>
      <c r="C482" s="55" t="inlineStr">
        <is>
          <t>ONTF024298</t>
        </is>
      </c>
      <c r="D482" s="55" t="inlineStr">
        <is>
          <t>CL001235</t>
        </is>
      </c>
      <c r="E482" s="55" t="inlineStr">
        <is>
          <t>hire</t>
        </is>
      </c>
      <c r="F482" s="55" t="inlineStr">
        <is>
          <t>hire</t>
        </is>
      </c>
      <c r="G482" s="56" t="n">
        <v>131.06</v>
      </c>
      <c r="H482" s="56" t="n">
        <v>0</v>
      </c>
      <c r="I482" s="55" t="inlineStr">
        <is>
          <t>2025 : Q3 2025 : Aug 2025</t>
        </is>
      </c>
      <c r="J482" s="42" t="inlineStr">
        <is>
          <t>120000</t>
        </is>
      </c>
    </row>
    <row r="483" ht="15" customHeight="1" s="43">
      <c r="A483" s="54" t="n">
        <v>45898</v>
      </c>
      <c r="B483" s="55" t="inlineStr">
        <is>
          <t>Payment</t>
        </is>
      </c>
      <c r="C483" s="55" t="inlineStr">
        <is>
          <t>OH19627</t>
        </is>
      </c>
      <c r="D483" s="55" t="inlineStr">
        <is>
          <t>CL001235</t>
        </is>
      </c>
      <c r="E483" s="55" t="inlineStr">
        <is>
          <t>pi_3S06TbDcg37TSXSz3TalIoGT</t>
        </is>
      </c>
      <c r="F483" s="55" t="inlineStr">
        <is>
          <t>pi_3S06TbDcg37TSXSz3TalIoGT</t>
        </is>
      </c>
      <c r="G483" s="56" t="n">
        <v>0</v>
      </c>
      <c r="H483" s="56" t="n">
        <v>2147.41</v>
      </c>
      <c r="I483" s="55" t="inlineStr">
        <is>
          <t>2025 : Q3 2025 : Aug 2025</t>
        </is>
      </c>
      <c r="J483" s="42" t="inlineStr">
        <is>
          <t>120000</t>
        </is>
      </c>
    </row>
    <row r="484" ht="15" customHeight="1" s="43">
      <c r="A484" s="54" t="n">
        <v>45903</v>
      </c>
      <c r="B484" s="55" t="inlineStr">
        <is>
          <t>Invoice</t>
        </is>
      </c>
      <c r="C484" s="55" t="inlineStr">
        <is>
          <t>ONTF024972</t>
        </is>
      </c>
      <c r="D484" s="55" t="inlineStr">
        <is>
          <t>CL001235</t>
        </is>
      </c>
      <c r="E484" s="55" t="inlineStr">
        <is>
          <t>hire</t>
        </is>
      </c>
      <c r="F484" s="55" t="inlineStr">
        <is>
          <t>hire</t>
        </is>
      </c>
      <c r="G484" s="56" t="n">
        <v>39</v>
      </c>
      <c r="H484" s="56" t="n">
        <v>0</v>
      </c>
      <c r="I484" s="55" t="inlineStr">
        <is>
          <t>2025 : Q3 2025 : Sep 2025</t>
        </is>
      </c>
      <c r="J484" s="42" t="inlineStr">
        <is>
          <t>120000</t>
        </is>
      </c>
    </row>
    <row r="485" ht="15" customHeight="1" s="43">
      <c r="A485" s="54" t="n">
        <v>45903</v>
      </c>
      <c r="B485" s="55" t="inlineStr">
        <is>
          <t>Invoice</t>
        </is>
      </c>
      <c r="C485" s="55" t="inlineStr">
        <is>
          <t>ONTW330957</t>
        </is>
      </c>
      <c r="D485" s="55" t="inlineStr">
        <is>
          <t>CL001235</t>
        </is>
      </c>
      <c r="E485" s="55" t="inlineStr">
        <is>
          <t>We hire</t>
        </is>
      </c>
      <c r="F485" s="55" t="inlineStr">
        <is>
          <t>We hire</t>
        </is>
      </c>
      <c r="G485" s="56" t="n">
        <v>600</v>
      </c>
      <c r="H485" s="56" t="n">
        <v>0</v>
      </c>
      <c r="I485" s="55" t="inlineStr">
        <is>
          <t>2025 : Q3 2025 : Sep 2025</t>
        </is>
      </c>
      <c r="J485" s="42" t="inlineStr">
        <is>
          <t>120000</t>
        </is>
      </c>
    </row>
    <row r="486" ht="15" customHeight="1" s="43">
      <c r="A486" s="54" t="n">
        <v>45908</v>
      </c>
      <c r="B486" s="55" t="inlineStr">
        <is>
          <t>Payment</t>
        </is>
      </c>
      <c r="C486" s="55" t="inlineStr">
        <is>
          <t>OH20211</t>
        </is>
      </c>
      <c r="D486" s="55" t="inlineStr">
        <is>
          <t>CL001235</t>
        </is>
      </c>
      <c r="E486" s="55" t="inlineStr">
        <is>
          <t>pi_3S3HCvDcg37TSXSz0Pznsc7a</t>
        </is>
      </c>
      <c r="F486" s="55" t="inlineStr">
        <is>
          <t>pi_3S3HCvDcg37TSXSz0Pznsc7a</t>
        </is>
      </c>
      <c r="G486" s="56" t="n">
        <v>0</v>
      </c>
      <c r="H486" s="56" t="n">
        <v>639</v>
      </c>
      <c r="I486" s="55" t="inlineStr">
        <is>
          <t>2025 : Q3 2025 : Sep 2025</t>
        </is>
      </c>
      <c r="J486" s="42" t="inlineStr">
        <is>
          <t>120000</t>
        </is>
      </c>
    </row>
    <row r="487" ht="15" customHeight="1" s="43">
      <c r="A487" s="54" t="n">
        <v>45909</v>
      </c>
      <c r="B487" s="55" t="inlineStr">
        <is>
          <t>Invoice</t>
        </is>
      </c>
      <c r="C487" s="55" t="inlineStr">
        <is>
          <t>OMF019515</t>
        </is>
      </c>
      <c r="D487" s="55" t="inlineStr">
        <is>
          <t>CL001235</t>
        </is>
      </c>
      <c r="E487" s="55" t="inlineStr">
        <is>
          <t>hire, type of membership: active_contracts</t>
        </is>
      </c>
      <c r="F487" s="55" t="inlineStr">
        <is>
          <t>hire, type of membership: active_contracts</t>
        </is>
      </c>
      <c r="G487" s="56" t="n">
        <v>87</v>
      </c>
      <c r="H487" s="56" t="n">
        <v>0</v>
      </c>
      <c r="I487" s="55" t="inlineStr">
        <is>
          <t>2025 : Q3 2025 : Sep 2025</t>
        </is>
      </c>
      <c r="J487" s="42" t="inlineStr">
        <is>
          <t>120000</t>
        </is>
      </c>
    </row>
    <row r="488" ht="15" customHeight="1" s="43">
      <c r="A488" s="54" t="n">
        <v>45910</v>
      </c>
      <c r="B488" s="55" t="inlineStr">
        <is>
          <t>Invoice</t>
        </is>
      </c>
      <c r="C488" s="55" t="inlineStr">
        <is>
          <t>ONTW334417</t>
        </is>
      </c>
      <c r="D488" s="55" t="inlineStr">
        <is>
          <t>CL001235</t>
        </is>
      </c>
      <c r="E488" s="55" t="inlineStr">
        <is>
          <t>We hire</t>
        </is>
      </c>
      <c r="F488" s="55" t="inlineStr">
        <is>
          <t>We hire</t>
        </is>
      </c>
      <c r="G488" s="56" t="n">
        <v>671.39</v>
      </c>
      <c r="H488" s="56" t="n">
        <v>0</v>
      </c>
      <c r="I488" s="55" t="inlineStr">
        <is>
          <t>2025 : Q3 2025 : Sep 2025</t>
        </is>
      </c>
      <c r="J488" s="42" t="inlineStr">
        <is>
          <t>120000</t>
        </is>
      </c>
    </row>
    <row r="489" ht="15" customHeight="1" s="43">
      <c r="A489" s="54" t="n">
        <v>45910</v>
      </c>
      <c r="B489" s="55" t="inlineStr">
        <is>
          <t>Invoice</t>
        </is>
      </c>
      <c r="C489" s="55" t="inlineStr">
        <is>
          <t>ONTW334416</t>
        </is>
      </c>
      <c r="D489" s="55" t="inlineStr">
        <is>
          <t>CL001235</t>
        </is>
      </c>
      <c r="E489" s="55" t="inlineStr">
        <is>
          <t>We hire</t>
        </is>
      </c>
      <c r="F489" s="55" t="inlineStr">
        <is>
          <t>We hire</t>
        </is>
      </c>
      <c r="G489" s="56" t="n">
        <v>505.68</v>
      </c>
      <c r="H489" s="56" t="n">
        <v>0</v>
      </c>
      <c r="I489" s="55" t="inlineStr">
        <is>
          <t>2025 : Q3 2025 : Sep 2025</t>
        </is>
      </c>
      <c r="J489" s="42" t="inlineStr">
        <is>
          <t>120000</t>
        </is>
      </c>
    </row>
    <row r="490" ht="15" customHeight="1" s="43">
      <c r="A490" s="54" t="n">
        <v>45910</v>
      </c>
      <c r="B490" s="55" t="inlineStr">
        <is>
          <t>Invoice</t>
        </is>
      </c>
      <c r="C490" s="55" t="inlineStr">
        <is>
          <t>ONTF025304</t>
        </is>
      </c>
      <c r="D490" s="55" t="inlineStr">
        <is>
          <t>CL001235</t>
        </is>
      </c>
      <c r="E490" s="55" t="inlineStr">
        <is>
          <t>hire</t>
        </is>
      </c>
      <c r="F490" s="55" t="inlineStr">
        <is>
          <t>hire</t>
        </is>
      </c>
      <c r="G490" s="56" t="n">
        <v>76.51000000000001</v>
      </c>
      <c r="H490" s="56" t="n">
        <v>0</v>
      </c>
      <c r="I490" s="55" t="inlineStr">
        <is>
          <t>2025 : Q3 2025 : Sep 2025</t>
        </is>
      </c>
      <c r="J490" s="42" t="inlineStr">
        <is>
          <t>120000</t>
        </is>
      </c>
    </row>
    <row r="491" ht="15" customHeight="1" s="43">
      <c r="A491" s="54" t="n">
        <v>45912</v>
      </c>
      <c r="B491" s="55" t="inlineStr">
        <is>
          <t>Payment</t>
        </is>
      </c>
      <c r="C491" s="55" t="inlineStr">
        <is>
          <t>OH20447</t>
        </is>
      </c>
      <c r="D491" s="55" t="inlineStr">
        <is>
          <t>CL001235</t>
        </is>
      </c>
      <c r="E491" s="55" t="inlineStr">
        <is>
          <t>pi_3S5JfZDcg37TSXSz1wrA9qOG</t>
        </is>
      </c>
      <c r="F491" s="55" t="inlineStr">
        <is>
          <t>pi_3S5JfZDcg37TSXSz1wrA9qOG</t>
        </is>
      </c>
      <c r="G491" s="56" t="n">
        <v>0</v>
      </c>
      <c r="H491" s="56" t="n">
        <v>87</v>
      </c>
      <c r="I491" s="55" t="inlineStr">
        <is>
          <t>2025 : Q3 2025 : Sep 2025</t>
        </is>
      </c>
      <c r="J491" s="42" t="inlineStr">
        <is>
          <t>120000</t>
        </is>
      </c>
    </row>
    <row r="492" ht="15" customHeight="1" s="43">
      <c r="A492" s="54" t="n">
        <v>45916</v>
      </c>
      <c r="B492" s="55" t="inlineStr">
        <is>
          <t>Payment</t>
        </is>
      </c>
      <c r="C492" s="55" t="inlineStr">
        <is>
          <t>OH20620</t>
        </is>
      </c>
      <c r="D492" s="55" t="inlineStr">
        <is>
          <t>CL001235</t>
        </is>
      </c>
      <c r="E492" s="55" t="inlineStr">
        <is>
          <t>pi_3S5tHkDcg37TSXSz1Onu9HId</t>
        </is>
      </c>
      <c r="F492" s="55" t="inlineStr">
        <is>
          <t>pi_3S5tHkDcg37TSXSz1Onu9HId</t>
        </is>
      </c>
      <c r="G492" s="56" t="n">
        <v>0</v>
      </c>
      <c r="H492" s="56" t="n">
        <v>1253.58</v>
      </c>
      <c r="I492" s="55" t="inlineStr">
        <is>
          <t>2025 : Q3 2025 : Sep 2025</t>
        </is>
      </c>
      <c r="J492" s="42" t="inlineStr">
        <is>
          <t>120000</t>
        </is>
      </c>
    </row>
    <row r="493" ht="15" customHeight="1" s="43">
      <c r="A493" s="54" t="n">
        <v>45922</v>
      </c>
      <c r="B493" s="55" t="inlineStr">
        <is>
          <t>Invoice</t>
        </is>
      </c>
      <c r="C493" s="55" t="inlineStr">
        <is>
          <t>ONTF025690</t>
        </is>
      </c>
      <c r="D493" s="55" t="inlineStr">
        <is>
          <t>CL001235</t>
        </is>
      </c>
      <c r="E493" s="55" t="inlineStr">
        <is>
          <t>hire</t>
        </is>
      </c>
      <c r="F493" s="55" t="inlineStr">
        <is>
          <t>hire</t>
        </is>
      </c>
      <c r="G493" s="56" t="n">
        <v>128.52</v>
      </c>
      <c r="H493" s="56" t="n">
        <v>0</v>
      </c>
      <c r="I493" s="55" t="inlineStr">
        <is>
          <t>2025 : Q3 2025 : Sep 2025</t>
        </is>
      </c>
      <c r="J493" s="42" t="inlineStr">
        <is>
          <t>120000</t>
        </is>
      </c>
    </row>
    <row r="494" ht="15" customHeight="1" s="43">
      <c r="A494" s="54" t="n">
        <v>45922</v>
      </c>
      <c r="B494" s="55" t="inlineStr">
        <is>
          <t>Invoice</t>
        </is>
      </c>
      <c r="C494" s="55" t="inlineStr">
        <is>
          <t>ONTW339879</t>
        </is>
      </c>
      <c r="D494" s="55" t="inlineStr">
        <is>
          <t>CL001235</t>
        </is>
      </c>
      <c r="E494" s="55" t="inlineStr">
        <is>
          <t>We hire</t>
        </is>
      </c>
      <c r="F494" s="55" t="inlineStr">
        <is>
          <t>We hire</t>
        </is>
      </c>
      <c r="G494" s="56" t="n">
        <v>512.12</v>
      </c>
      <c r="H494" s="56" t="n">
        <v>0</v>
      </c>
      <c r="I494" s="55" t="inlineStr">
        <is>
          <t>2025 : Q3 2025 : Sep 2025</t>
        </is>
      </c>
      <c r="J494" s="42" t="inlineStr">
        <is>
          <t>120000</t>
        </is>
      </c>
    </row>
    <row r="495" ht="15" customHeight="1" s="43">
      <c r="A495" s="54" t="n">
        <v>45922</v>
      </c>
      <c r="B495" s="55" t="inlineStr">
        <is>
          <t>Invoice</t>
        </is>
      </c>
      <c r="C495" s="55" t="inlineStr">
        <is>
          <t>ONTW339880</t>
        </is>
      </c>
      <c r="D495" s="55" t="inlineStr">
        <is>
          <t>CL001235</t>
        </is>
      </c>
      <c r="E495" s="55" t="inlineStr">
        <is>
          <t>We hire</t>
        </is>
      </c>
      <c r="F495" s="55" t="inlineStr">
        <is>
          <t>We hire</t>
        </is>
      </c>
      <c r="G495" s="56" t="n">
        <v>1465.12</v>
      </c>
      <c r="H495" s="56" t="n">
        <v>0</v>
      </c>
      <c r="I495" s="55" t="inlineStr">
        <is>
          <t>2025 : Q3 2025 : Sep 2025</t>
        </is>
      </c>
      <c r="J495" s="42" t="inlineStr">
        <is>
          <t>120000</t>
        </is>
      </c>
    </row>
    <row r="496" ht="15" customHeight="1" s="43">
      <c r="A496" s="54" t="n">
        <v>45926</v>
      </c>
      <c r="B496" s="55" t="inlineStr">
        <is>
          <t>Payment</t>
        </is>
      </c>
      <c r="C496" s="55" t="inlineStr">
        <is>
          <t>OH21228</t>
        </is>
      </c>
      <c r="D496" s="55" t="inlineStr">
        <is>
          <t>CL001235</t>
        </is>
      </c>
      <c r="E496" s="55" t="inlineStr">
        <is>
          <t>pi_3SAG2tDcg37TSXSz1YasrJpb</t>
        </is>
      </c>
      <c r="F496" s="55" t="inlineStr">
        <is>
          <t>pi_3SAG2tDcg37TSXSz1YasrJpb</t>
        </is>
      </c>
      <c r="G496" s="56" t="n">
        <v>0</v>
      </c>
      <c r="H496" s="56" t="n">
        <v>2105.76</v>
      </c>
      <c r="I496" s="55" t="inlineStr">
        <is>
          <t>2025 : Q3 2025 : Sep 2025</t>
        </is>
      </c>
      <c r="J496" s="42" t="inlineStr">
        <is>
          <t>120000</t>
        </is>
      </c>
    </row>
    <row r="497" ht="15" customHeight="1" s="43">
      <c r="A497" s="54" t="n">
        <v>45932</v>
      </c>
      <c r="B497" s="55" t="inlineStr">
        <is>
          <t>Journal</t>
        </is>
      </c>
      <c r="C497" s="55" t="inlineStr">
        <is>
          <t>OH1400295</t>
        </is>
      </c>
      <c r="D497" s="55" t="n"/>
      <c r="E497" s="55" t="inlineStr">
        <is>
          <t>Amount</t>
        </is>
      </c>
      <c r="F497" s="55" t="inlineStr">
        <is>
          <t>Trez Inc</t>
        </is>
      </c>
      <c r="G497" s="56" t="n">
        <v>0</v>
      </c>
      <c r="H497" s="56" t="n">
        <v>639</v>
      </c>
      <c r="I497" s="55" t="inlineStr">
        <is>
          <t>2025 : Q4 2025 : Oct 2025</t>
        </is>
      </c>
      <c r="J497" s="42" t="inlineStr">
        <is>
          <t>120000</t>
        </is>
      </c>
    </row>
    <row r="498" ht="15" customHeight="1" s="43">
      <c r="A498" s="54" t="n">
        <v>45936</v>
      </c>
      <c r="B498" s="55" t="inlineStr">
        <is>
          <t>Invoice</t>
        </is>
      </c>
      <c r="C498" s="55" t="inlineStr">
        <is>
          <t>ONTF026278</t>
        </is>
      </c>
      <c r="D498" s="55" t="inlineStr">
        <is>
          <t>CL001235</t>
        </is>
      </c>
      <c r="E498" s="55" t="inlineStr">
        <is>
          <t>ONTF026278</t>
        </is>
      </c>
      <c r="F498" s="55" t="inlineStr">
        <is>
          <t>ONTF026278</t>
        </is>
      </c>
      <c r="G498" s="56" t="n">
        <v>39</v>
      </c>
      <c r="H498" s="56" t="n">
        <v>0</v>
      </c>
      <c r="I498" s="55" t="inlineStr">
        <is>
          <t>2025 : Q4 2025 : Oct 2025</t>
        </is>
      </c>
      <c r="J498" s="42" t="inlineStr">
        <is>
          <t>120000</t>
        </is>
      </c>
    </row>
    <row r="499" ht="15" customHeight="1" s="43">
      <c r="A499" s="54" t="n">
        <v>45936</v>
      </c>
      <c r="B499" s="55" t="inlineStr">
        <is>
          <t>Invoice</t>
        </is>
      </c>
      <c r="C499" s="55" t="inlineStr">
        <is>
          <t>ONTW350472</t>
        </is>
      </c>
      <c r="D499" s="55" t="inlineStr">
        <is>
          <t>CL001235</t>
        </is>
      </c>
      <c r="E499" s="55" t="inlineStr">
        <is>
          <t>ONTW350472</t>
        </is>
      </c>
      <c r="F499" s="55" t="inlineStr">
        <is>
          <t>ONTW350472</t>
        </is>
      </c>
      <c r="G499" s="56" t="n">
        <v>600</v>
      </c>
      <c r="H499" s="56" t="n">
        <v>0</v>
      </c>
      <c r="I499" s="55" t="inlineStr">
        <is>
          <t>2025 : Q4 2025 : Oct 2025</t>
        </is>
      </c>
      <c r="J499" s="42" t="inlineStr">
        <is>
          <t>120000</t>
        </is>
      </c>
    </row>
    <row r="500" ht="15" customHeight="1" s="43">
      <c r="A500" s="54" t="n">
        <v>45939</v>
      </c>
      <c r="B500" s="55" t="inlineStr">
        <is>
          <t>Invoice</t>
        </is>
      </c>
      <c r="C500" s="55" t="inlineStr">
        <is>
          <t>ONTF026729</t>
        </is>
      </c>
      <c r="D500" s="55" t="inlineStr">
        <is>
          <t>CL001235</t>
        </is>
      </c>
      <c r="E500" s="55" t="inlineStr">
        <is>
          <t>hire</t>
        </is>
      </c>
      <c r="F500" s="55" t="inlineStr">
        <is>
          <t>hire</t>
        </is>
      </c>
      <c r="G500" s="56" t="n">
        <v>77.93000000000001</v>
      </c>
      <c r="H500" s="56" t="n">
        <v>0</v>
      </c>
      <c r="I500" s="55" t="inlineStr">
        <is>
          <t>2025 : Q4 2025 : Oct 2025</t>
        </is>
      </c>
      <c r="J500" s="42" t="inlineStr">
        <is>
          <t>120000</t>
        </is>
      </c>
    </row>
    <row r="501" ht="15" customHeight="1" s="43">
      <c r="A501" s="54" t="n">
        <v>45939</v>
      </c>
      <c r="B501" s="55" t="inlineStr">
        <is>
          <t>Invoice</t>
        </is>
      </c>
      <c r="C501" s="55" t="inlineStr">
        <is>
          <t>OMF020616</t>
        </is>
      </c>
      <c r="D501" s="55" t="inlineStr">
        <is>
          <t>CL001235</t>
        </is>
      </c>
      <c r="E501" s="55" t="inlineStr">
        <is>
          <t>hire, type of membership: active_contracts</t>
        </is>
      </c>
      <c r="F501" s="55" t="inlineStr">
        <is>
          <t>hire, type of membership: active_contracts</t>
        </is>
      </c>
      <c r="G501" s="56" t="n">
        <v>87</v>
      </c>
      <c r="H501" s="56" t="n">
        <v>0</v>
      </c>
      <c r="I501" s="55" t="inlineStr">
        <is>
          <t>2025 : Q4 2025 : Oct 2025</t>
        </is>
      </c>
      <c r="J501" s="42" t="inlineStr">
        <is>
          <t>120000</t>
        </is>
      </c>
    </row>
    <row r="502" ht="15" customHeight="1" s="43">
      <c r="A502" s="54" t="n">
        <v>45939</v>
      </c>
      <c r="B502" s="55" t="inlineStr">
        <is>
          <t>Invoice</t>
        </is>
      </c>
      <c r="C502" s="55" t="inlineStr">
        <is>
          <t>ONTW356100</t>
        </is>
      </c>
      <c r="D502" s="55" t="inlineStr">
        <is>
          <t>CL001235</t>
        </is>
      </c>
      <c r="E502" s="55" t="inlineStr">
        <is>
          <t>We hire</t>
        </is>
      </c>
      <c r="F502" s="55" t="inlineStr">
        <is>
          <t>We hire</t>
        </is>
      </c>
      <c r="G502" s="56" t="n">
        <v>682.1</v>
      </c>
      <c r="H502" s="56" t="n">
        <v>0</v>
      </c>
      <c r="I502" s="55" t="inlineStr">
        <is>
          <t>2025 : Q4 2025 : Oct 2025</t>
        </is>
      </c>
      <c r="J502" s="42" t="inlineStr">
        <is>
          <t>120000</t>
        </is>
      </c>
    </row>
    <row r="503" ht="15" customHeight="1" s="43">
      <c r="A503" s="54" t="n">
        <v>45939</v>
      </c>
      <c r="B503" s="55" t="inlineStr">
        <is>
          <t>Invoice</t>
        </is>
      </c>
      <c r="C503" s="55" t="inlineStr">
        <is>
          <t>ONTW356099</t>
        </is>
      </c>
      <c r="D503" s="55" t="inlineStr">
        <is>
          <t>CL001235</t>
        </is>
      </c>
      <c r="E503" s="55" t="inlineStr">
        <is>
          <t>We hire</t>
        </is>
      </c>
      <c r="F503" s="55" t="inlineStr">
        <is>
          <t>We hire</t>
        </is>
      </c>
      <c r="G503" s="56" t="n">
        <v>516.8099999999999</v>
      </c>
      <c r="H503" s="56" t="n">
        <v>0</v>
      </c>
      <c r="I503" s="55" t="inlineStr">
        <is>
          <t>2025 : Q4 2025 : Oct 2025</t>
        </is>
      </c>
      <c r="J503" s="42" t="inlineStr">
        <is>
          <t>120000</t>
        </is>
      </c>
    </row>
    <row r="504" ht="15" customHeight="1" s="43">
      <c r="A504" s="54" t="n">
        <v>45940</v>
      </c>
      <c r="B504" s="55" t="inlineStr">
        <is>
          <t>Journal</t>
        </is>
      </c>
      <c r="C504" s="55" t="inlineStr">
        <is>
          <t>OH1400626</t>
        </is>
      </c>
      <c r="D504" s="55" t="n"/>
      <c r="E504" s="55" t="inlineStr">
        <is>
          <t>Amount</t>
        </is>
      </c>
      <c r="F504" s="55" t="inlineStr">
        <is>
          <t>Trez Inc</t>
        </is>
      </c>
      <c r="G504" s="56" t="n">
        <v>0</v>
      </c>
      <c r="H504" s="56" t="n">
        <v>87</v>
      </c>
      <c r="I504" s="55" t="inlineStr">
        <is>
          <t>2025 : Q4 2025 : Oct 2025</t>
        </is>
      </c>
      <c r="J504" s="42" t="inlineStr">
        <is>
          <t>120000</t>
        </is>
      </c>
    </row>
    <row r="505" ht="15" customHeight="1" s="43">
      <c r="A505" s="54" t="n">
        <v>45944</v>
      </c>
      <c r="B505" s="55" t="inlineStr">
        <is>
          <t>Journal</t>
        </is>
      </c>
      <c r="C505" s="55" t="inlineStr">
        <is>
          <t>OH1400744</t>
        </is>
      </c>
      <c r="D505" s="55" t="n"/>
      <c r="E505" s="55" t="inlineStr">
        <is>
          <t>Amount</t>
        </is>
      </c>
      <c r="F505" s="55" t="inlineStr">
        <is>
          <t>Trez Inc</t>
        </is>
      </c>
      <c r="G505" s="56" t="n">
        <v>0</v>
      </c>
      <c r="H505" s="56" t="n">
        <v>1276.84</v>
      </c>
      <c r="I505" s="55" t="inlineStr">
        <is>
          <t>2025 : Q4 2025 : Oct 2025</t>
        </is>
      </c>
      <c r="J505" s="42" t="inlineStr">
        <is>
          <t>120000</t>
        </is>
      </c>
    </row>
    <row r="506" ht="15" customHeight="1" s="43">
      <c r="A506" s="54" t="n">
        <v>45957</v>
      </c>
      <c r="B506" s="55" t="inlineStr">
        <is>
          <t>Invoice</t>
        </is>
      </c>
      <c r="C506" s="55" t="inlineStr">
        <is>
          <t>ONTF027345</t>
        </is>
      </c>
      <c r="D506" s="55" t="inlineStr">
        <is>
          <t>CL001235</t>
        </is>
      </c>
      <c r="E506" s="55" t="inlineStr">
        <is>
          <t>hire</t>
        </is>
      </c>
      <c r="F506" s="55" t="inlineStr">
        <is>
          <t>hire</t>
        </is>
      </c>
      <c r="G506" s="56" t="n">
        <v>122.93</v>
      </c>
      <c r="H506" s="56" t="n">
        <v>0</v>
      </c>
      <c r="I506" s="55" t="inlineStr">
        <is>
          <t>2025 : Q4 2025 : Oct 2025</t>
        </is>
      </c>
      <c r="J506" s="42" t="inlineStr">
        <is>
          <t>120000</t>
        </is>
      </c>
    </row>
    <row r="507" ht="15" customHeight="1" s="43">
      <c r="A507" s="54" t="n">
        <v>45957</v>
      </c>
      <c r="B507" s="55" t="inlineStr">
        <is>
          <t>Invoice</t>
        </is>
      </c>
      <c r="C507" s="55" t="inlineStr">
        <is>
          <t>ONTW365565</t>
        </is>
      </c>
      <c r="D507" s="55" t="inlineStr">
        <is>
          <t>CL001235</t>
        </is>
      </c>
      <c r="E507" s="55" t="inlineStr">
        <is>
          <t>We hire</t>
        </is>
      </c>
      <c r="F507" s="55" t="inlineStr">
        <is>
          <t>We hire</t>
        </is>
      </c>
      <c r="G507" s="56" t="n">
        <v>514.97</v>
      </c>
      <c r="H507" s="56" t="n">
        <v>0</v>
      </c>
      <c r="I507" s="55" t="inlineStr">
        <is>
          <t>2025 : Q4 2025 : Oct 2025</t>
        </is>
      </c>
      <c r="J507" s="42" t="inlineStr">
        <is>
          <t>120000</t>
        </is>
      </c>
    </row>
    <row r="508" ht="15" customHeight="1" s="43">
      <c r="A508" s="54" t="n">
        <v>45957</v>
      </c>
      <c r="B508" s="55" t="inlineStr">
        <is>
          <t>Invoice</t>
        </is>
      </c>
      <c r="C508" s="55" t="inlineStr">
        <is>
          <t>ONTW365566</t>
        </is>
      </c>
      <c r="D508" s="55" t="inlineStr">
        <is>
          <t>CL001235</t>
        </is>
      </c>
      <c r="E508" s="55" t="inlineStr">
        <is>
          <t>We hire</t>
        </is>
      </c>
      <c r="F508" s="55" t="inlineStr">
        <is>
          <t>We hire</t>
        </is>
      </c>
      <c r="G508" s="56" t="n">
        <v>1376.26</v>
      </c>
      <c r="H508" s="56" t="n">
        <v>0</v>
      </c>
      <c r="I508" s="55" t="inlineStr">
        <is>
          <t>2025 : Q4 2025 : Oct 2025</t>
        </is>
      </c>
      <c r="J508" s="42" t="inlineStr">
        <is>
          <t>120000</t>
        </is>
      </c>
    </row>
    <row r="509" ht="15" customHeight="1" s="43">
      <c r="A509" s="54" t="n">
        <v>45958</v>
      </c>
      <c r="B509" s="55" t="inlineStr">
        <is>
          <t>Journal</t>
        </is>
      </c>
      <c r="C509" s="55" t="inlineStr">
        <is>
          <t>OH1402474</t>
        </is>
      </c>
      <c r="D509" s="55" t="n"/>
      <c r="E509" s="55" t="inlineStr">
        <is>
          <t>Amount</t>
        </is>
      </c>
      <c r="F509" s="55" t="inlineStr">
        <is>
          <t>Trez Inc</t>
        </is>
      </c>
      <c r="G509" s="56" t="n">
        <v>0</v>
      </c>
      <c r="H509" s="56" t="n">
        <v>2014.16</v>
      </c>
      <c r="I509" s="55" t="inlineStr">
        <is>
          <t>2025 : Q4 2025 : Oct 2025</t>
        </is>
      </c>
      <c r="J509" s="42" t="inlineStr">
        <is>
          <t>120000</t>
        </is>
      </c>
    </row>
    <row r="510" ht="15" customHeight="1" s="43">
      <c r="A510" s="54" t="n">
        <v>45959</v>
      </c>
      <c r="B510" s="55" t="inlineStr">
        <is>
          <t>Invoice</t>
        </is>
      </c>
      <c r="C510" s="55" t="inlineStr">
        <is>
          <t>ONTW370424</t>
        </is>
      </c>
      <c r="D510" s="55" t="inlineStr">
        <is>
          <t>CL001235</t>
        </is>
      </c>
      <c r="E510" s="55" t="inlineStr">
        <is>
          <t>We hire</t>
        </is>
      </c>
      <c r="F510" s="55" t="inlineStr">
        <is>
          <t>We hire</t>
        </is>
      </c>
      <c r="G510" s="56" t="n">
        <v>519.11</v>
      </c>
      <c r="H510" s="56" t="n">
        <v>0</v>
      </c>
      <c r="I510" s="55" t="inlineStr">
        <is>
          <t>2025 : Q4 2025 : Oct 2025</t>
        </is>
      </c>
      <c r="J510" s="42" t="inlineStr">
        <is>
          <t>120000</t>
        </is>
      </c>
    </row>
    <row r="511" ht="15" customHeight="1" s="43">
      <c r="A511" s="54" t="n">
        <v>45959</v>
      </c>
      <c r="B511" s="55" t="inlineStr">
        <is>
          <t>Invoice</t>
        </is>
      </c>
      <c r="C511" s="55" t="inlineStr">
        <is>
          <t>ONTW370425</t>
        </is>
      </c>
      <c r="D511" s="55" t="inlineStr">
        <is>
          <t>CL001235</t>
        </is>
      </c>
      <c r="E511" s="55" t="inlineStr">
        <is>
          <t>We hire</t>
        </is>
      </c>
      <c r="F511" s="55" t="inlineStr">
        <is>
          <t>We hire</t>
        </is>
      </c>
      <c r="G511" s="56" t="n">
        <v>1375.07</v>
      </c>
      <c r="H511" s="56" t="n">
        <v>0</v>
      </c>
      <c r="I511" s="55" t="inlineStr">
        <is>
          <t>2025 : Q4 2025 : Oct 2025</t>
        </is>
      </c>
      <c r="J511" s="42" t="inlineStr">
        <is>
          <t>120000</t>
        </is>
      </c>
    </row>
    <row r="512" ht="15" customHeight="1" s="43">
      <c r="A512" s="54" t="n">
        <v>45959</v>
      </c>
      <c r="B512" s="55" t="inlineStr">
        <is>
          <t>Invoice</t>
        </is>
      </c>
      <c r="C512" s="55" t="inlineStr">
        <is>
          <t>ONTF027597</t>
        </is>
      </c>
      <c r="D512" s="55" t="inlineStr">
        <is>
          <t>CL001235</t>
        </is>
      </c>
      <c r="E512" s="55" t="inlineStr">
        <is>
          <t>hire</t>
        </is>
      </c>
      <c r="F512" s="55" t="inlineStr">
        <is>
          <t>hire</t>
        </is>
      </c>
      <c r="G512" s="56" t="n">
        <v>138.12</v>
      </c>
      <c r="H512" s="56" t="n">
        <v>0</v>
      </c>
      <c r="I512" s="55" t="inlineStr">
        <is>
          <t>2025 : Q4 2025 : Oct 2025</t>
        </is>
      </c>
      <c r="J512" s="42" t="inlineStr">
        <is>
          <t>120000</t>
        </is>
      </c>
    </row>
    <row r="513" ht="15" customHeight="1" s="43">
      <c r="A513" s="54" t="n">
        <v>45961</v>
      </c>
      <c r="B513" s="55" t="inlineStr">
        <is>
          <t>Journal</t>
        </is>
      </c>
      <c r="C513" s="55" t="inlineStr">
        <is>
          <t>ACT1654</t>
        </is>
      </c>
      <c r="D513" s="55" t="n"/>
      <c r="E513" s="55" t="inlineStr">
        <is>
          <t>EOR deposit application_October 2025_Security Deposit</t>
        </is>
      </c>
      <c r="F513" s="55" t="inlineStr">
        <is>
          <t>EOR deposit application_October 2025</t>
        </is>
      </c>
      <c r="G513" s="56" t="n">
        <v>0</v>
      </c>
      <c r="H513" s="56" t="n">
        <v>2214.96</v>
      </c>
      <c r="I513" s="55" t="inlineStr">
        <is>
          <t>2025 : Q4 2025 : Oct 2025</t>
        </is>
      </c>
      <c r="J513" s="42" t="inlineStr">
        <is>
          <t>120000</t>
        </is>
      </c>
    </row>
    <row r="514" ht="15" customHeight="1" s="43">
      <c r="A514" s="54" t="n">
        <v>45961</v>
      </c>
      <c r="B514" s="55" t="inlineStr">
        <is>
          <t>Journal</t>
        </is>
      </c>
      <c r="C514" s="55" t="inlineStr">
        <is>
          <t>ACT1655</t>
        </is>
      </c>
      <c r="D514" s="55" t="n"/>
      <c r="E514" s="55" t="inlineStr">
        <is>
          <t>Ajuste_AR_Operations_Oct25</t>
        </is>
      </c>
      <c r="F514" s="55" t="inlineStr">
        <is>
          <t>Ajuste_AR_Operations_Oct25</t>
        </is>
      </c>
      <c r="G514" s="56" t="n">
        <v>2214.96</v>
      </c>
      <c r="H514" s="56" t="n">
        <v>0</v>
      </c>
      <c r="I514" s="55" t="inlineStr">
        <is>
          <t>2025 : Q4 2025 : Oct 2025</t>
        </is>
      </c>
      <c r="J514" s="42" t="inlineStr">
        <is>
          <t>120000</t>
        </is>
      </c>
    </row>
    <row r="515" ht="15" customHeight="1" s="43">
      <c r="A515" s="54" t="n">
        <v>45961</v>
      </c>
      <c r="B515" s="55" t="inlineStr">
        <is>
          <t>Journal</t>
        </is>
      </c>
      <c r="C515" s="55" t="inlineStr">
        <is>
          <t>ACT1452368</t>
        </is>
      </c>
      <c r="D515" s="55" t="n"/>
      <c r="E515" s="55" t="inlineStr">
        <is>
          <t>Ajuste_AR_Operations_Holdings_Oct25</t>
        </is>
      </c>
      <c r="F515" s="55" t="inlineStr">
        <is>
          <t>Ajuste_AR_Operations_Holdings_Oct25</t>
        </is>
      </c>
      <c r="G515" s="56" t="n">
        <v>0</v>
      </c>
      <c r="H515" s="56" t="n">
        <v>2214.96</v>
      </c>
      <c r="I515" s="55" t="inlineStr">
        <is>
          <t>2025 : Q4 2025 : Oct 2025</t>
        </is>
      </c>
      <c r="J515" s="42" t="inlineStr">
        <is>
          <t>120000</t>
        </is>
      </c>
    </row>
    <row r="516" ht="15" customHeight="1" s="43">
      <c r="A516" s="54" t="n">
        <v>45964</v>
      </c>
      <c r="B516" s="55" t="inlineStr">
        <is>
          <t>Invoice</t>
        </is>
      </c>
      <c r="C516" s="55" t="inlineStr">
        <is>
          <t>ONTF027943</t>
        </is>
      </c>
      <c r="D516" s="55" t="inlineStr">
        <is>
          <t>CL001235</t>
        </is>
      </c>
      <c r="E516" s="55" t="inlineStr">
        <is>
          <t>hire</t>
        </is>
      </c>
      <c r="F516" s="55" t="inlineStr">
        <is>
          <t>hire</t>
        </is>
      </c>
      <c r="G516" s="56" t="n">
        <v>39</v>
      </c>
      <c r="H516" s="56" t="n">
        <v>0</v>
      </c>
      <c r="I516" s="55" t="inlineStr">
        <is>
          <t>2025 : Q4 2025 : Nov 2025</t>
        </is>
      </c>
      <c r="J516" s="42" t="inlineStr">
        <is>
          <t>120000</t>
        </is>
      </c>
    </row>
    <row r="517" ht="15" customHeight="1" s="43">
      <c r="A517" s="54" t="n">
        <v>45964</v>
      </c>
      <c r="B517" s="55" t="inlineStr">
        <is>
          <t>Invoice</t>
        </is>
      </c>
      <c r="C517" s="55" t="inlineStr">
        <is>
          <t>ONTW375804</t>
        </is>
      </c>
      <c r="D517" s="55" t="inlineStr">
        <is>
          <t>CL001235</t>
        </is>
      </c>
      <c r="E517" s="55" t="inlineStr">
        <is>
          <t>We hire</t>
        </is>
      </c>
      <c r="F517" s="55" t="inlineStr">
        <is>
          <t>We hire</t>
        </is>
      </c>
      <c r="G517" s="56" t="n">
        <v>600</v>
      </c>
      <c r="H517" s="56" t="n">
        <v>0</v>
      </c>
      <c r="I517" s="55" t="inlineStr">
        <is>
          <t>2025 : Q4 2025 : Nov 2025</t>
        </is>
      </c>
      <c r="J517" s="42" t="inlineStr">
        <is>
          <t>120000</t>
        </is>
      </c>
    </row>
    <row r="518" ht="15" customHeight="1" s="43">
      <c r="A518" s="54" t="n">
        <v>45964</v>
      </c>
      <c r="B518" s="55" t="inlineStr">
        <is>
          <t>Journal</t>
        </is>
      </c>
      <c r="C518" s="55" t="inlineStr">
        <is>
          <t>OH1460213</t>
        </is>
      </c>
      <c r="D518" s="55" t="n"/>
      <c r="E518" s="55" t="inlineStr">
        <is>
          <t>Amount</t>
        </is>
      </c>
      <c r="F518" s="55" t="inlineStr">
        <is>
          <t>Trez Inc</t>
        </is>
      </c>
      <c r="G518" s="56" t="n">
        <v>0</v>
      </c>
      <c r="H518" s="56" t="n">
        <v>2032.3</v>
      </c>
      <c r="I518" s="55" t="inlineStr">
        <is>
          <t>2025 : Q4 2025 : Nov 2025</t>
        </is>
      </c>
      <c r="J518" s="42" t="inlineStr">
        <is>
          <t>120000</t>
        </is>
      </c>
    </row>
    <row r="519" ht="15" customHeight="1" s="43">
      <c r="A519" s="54" t="n">
        <v>45967</v>
      </c>
      <c r="B519" s="55" t="inlineStr">
        <is>
          <t>Journal</t>
        </is>
      </c>
      <c r="C519" s="55" t="inlineStr">
        <is>
          <t>OH1460546</t>
        </is>
      </c>
      <c r="D519" s="55" t="n"/>
      <c r="E519" s="55" t="inlineStr">
        <is>
          <t>Amount</t>
        </is>
      </c>
      <c r="F519" s="55" t="inlineStr">
        <is>
          <t>Trez Inc</t>
        </is>
      </c>
      <c r="G519" s="56" t="n">
        <v>0</v>
      </c>
      <c r="H519" s="56" t="n">
        <v>639</v>
      </c>
      <c r="I519" s="55" t="inlineStr">
        <is>
          <t>2025 : Q4 2025 : Nov 2025</t>
        </is>
      </c>
      <c r="J519" s="42" t="inlineStr">
        <is>
          <t>120000</t>
        </is>
      </c>
    </row>
    <row r="520" ht="15" customHeight="1" s="43">
      <c r="A520" s="54" t="n">
        <v>45970</v>
      </c>
      <c r="B520" s="55" t="inlineStr">
        <is>
          <t>Invoice</t>
        </is>
      </c>
      <c r="C520" s="55" t="inlineStr">
        <is>
          <t>OMF021737</t>
        </is>
      </c>
      <c r="D520" s="55" t="inlineStr">
        <is>
          <t>CL001235</t>
        </is>
      </c>
      <c r="E520" s="55" t="inlineStr">
        <is>
          <t>hire, type of membership: active_contracts</t>
        </is>
      </c>
      <c r="F520" s="55" t="inlineStr">
        <is>
          <t>hire, type of membership: active_contracts</t>
        </is>
      </c>
      <c r="G520" s="56" t="n">
        <v>87</v>
      </c>
      <c r="H520" s="56" t="n">
        <v>0</v>
      </c>
      <c r="I520" s="55" t="inlineStr">
        <is>
          <t>2025 : Q4 2025 : Nov 2025</t>
        </is>
      </c>
      <c r="J520" s="42" t="inlineStr">
        <is>
          <t>120000</t>
        </is>
      </c>
    </row>
    <row r="521" ht="15" customHeight="1" s="43">
      <c r="A521" s="54" t="n">
        <v>45973</v>
      </c>
      <c r="B521" s="55" t="inlineStr">
        <is>
          <t>Journal</t>
        </is>
      </c>
      <c r="C521" s="55" t="inlineStr">
        <is>
          <t>OH1460891</t>
        </is>
      </c>
      <c r="D521" s="55" t="n"/>
      <c r="E521" s="55" t="inlineStr">
        <is>
          <t>Amount</t>
        </is>
      </c>
      <c r="F521" s="55" t="inlineStr">
        <is>
          <t>Trez Inc</t>
        </is>
      </c>
      <c r="G521" s="56" t="n">
        <v>0</v>
      </c>
      <c r="H521" s="56" t="n">
        <v>87</v>
      </c>
      <c r="I521" s="55" t="inlineStr">
        <is>
          <t>2025 : Q4 2025 : Nov 2025</t>
        </is>
      </c>
      <c r="J521" s="42" t="inlineStr">
        <is>
          <t>120000</t>
        </is>
      </c>
    </row>
    <row r="522" ht="15" customHeight="1" s="43">
      <c r="A522" s="54" t="n">
        <v>45974</v>
      </c>
      <c r="B522" s="55" t="inlineStr">
        <is>
          <t>Invoice</t>
        </is>
      </c>
      <c r="C522" s="55" t="inlineStr">
        <is>
          <t>ONTW381243</t>
        </is>
      </c>
      <c r="D522" s="55" t="inlineStr">
        <is>
          <t>CL001235</t>
        </is>
      </c>
      <c r="E522" s="55" t="inlineStr">
        <is>
          <t>We hire</t>
        </is>
      </c>
      <c r="F522" s="55" t="inlineStr">
        <is>
          <t>We hire</t>
        </is>
      </c>
      <c r="G522" s="56" t="n">
        <v>682.17</v>
      </c>
      <c r="H522" s="56" t="n">
        <v>0</v>
      </c>
      <c r="I522" s="55" t="inlineStr">
        <is>
          <t>2025 : Q4 2025 : Nov 2025</t>
        </is>
      </c>
      <c r="J522" s="42" t="inlineStr">
        <is>
          <t>120000</t>
        </is>
      </c>
    </row>
    <row r="523" ht="15" customHeight="1" s="43">
      <c r="A523" s="54" t="n">
        <v>45974</v>
      </c>
      <c r="B523" s="55" t="inlineStr">
        <is>
          <t>Invoice</t>
        </is>
      </c>
      <c r="C523" s="55" t="inlineStr">
        <is>
          <t>ONTF028385</t>
        </is>
      </c>
      <c r="D523" s="55" t="inlineStr">
        <is>
          <t>CL001235</t>
        </is>
      </c>
      <c r="E523" s="55" t="inlineStr">
        <is>
          <t>hire</t>
        </is>
      </c>
      <c r="F523" s="55" t="inlineStr">
        <is>
          <t>hire</t>
        </is>
      </c>
      <c r="G523" s="56" t="n">
        <v>94.5</v>
      </c>
      <c r="H523" s="56" t="n">
        <v>0</v>
      </c>
      <c r="I523" s="55" t="inlineStr">
        <is>
          <t>2025 : Q4 2025 : Nov 2025</t>
        </is>
      </c>
      <c r="J523" s="42" t="inlineStr">
        <is>
          <t>120000</t>
        </is>
      </c>
    </row>
    <row r="524" ht="15" customHeight="1" s="43">
      <c r="A524" s="54" t="n">
        <v>45974</v>
      </c>
      <c r="B524" s="55" t="inlineStr">
        <is>
          <t>Invoice</t>
        </is>
      </c>
      <c r="C524" s="55" t="inlineStr">
        <is>
          <t>ONTW381242</t>
        </is>
      </c>
      <c r="D524" s="55" t="inlineStr">
        <is>
          <t>CL001235</t>
        </is>
      </c>
      <c r="E524" s="55" t="inlineStr">
        <is>
          <t>We hire</t>
        </is>
      </c>
      <c r="F524" s="55" t="inlineStr">
        <is>
          <t>We hire</t>
        </is>
      </c>
      <c r="G524" s="56" t="n">
        <v>540.86</v>
      </c>
      <c r="H524" s="56" t="n">
        <v>0</v>
      </c>
      <c r="I524" s="55" t="inlineStr">
        <is>
          <t>2025 : Q4 2025 : Nov 2025</t>
        </is>
      </c>
      <c r="J524" s="42" t="inlineStr">
        <is>
          <t>120000</t>
        </is>
      </c>
    </row>
    <row r="525" ht="15" customHeight="1" s="43">
      <c r="A525" s="54" t="n">
        <v>45978</v>
      </c>
      <c r="B525" s="55" t="inlineStr">
        <is>
          <t>Journal</t>
        </is>
      </c>
      <c r="C525" s="55" t="inlineStr">
        <is>
          <t>OH1461299</t>
        </is>
      </c>
      <c r="D525" s="55" t="n"/>
      <c r="E525" s="55" t="inlineStr">
        <is>
          <t>Amount</t>
        </is>
      </c>
      <c r="F525" s="55" t="inlineStr">
        <is>
          <t>Trez Inc</t>
        </is>
      </c>
      <c r="G525" s="56" t="n">
        <v>0</v>
      </c>
      <c r="H525" s="56" t="n">
        <v>1317.53</v>
      </c>
      <c r="I525" s="55" t="inlineStr">
        <is>
          <t>2025 : Q4 2025 : Nov 2025</t>
        </is>
      </c>
      <c r="J525" s="42" t="inlineStr">
        <is>
          <t>120000</t>
        </is>
      </c>
    </row>
    <row r="526" ht="15" customHeight="1" s="43">
      <c r="A526" s="54" t="n">
        <v>45986</v>
      </c>
      <c r="B526" s="55" t="inlineStr">
        <is>
          <t>Invoice</t>
        </is>
      </c>
      <c r="C526" s="55" t="inlineStr">
        <is>
          <t>ONTW388708</t>
        </is>
      </c>
      <c r="D526" s="55" t="inlineStr">
        <is>
          <t>CL001235</t>
        </is>
      </c>
      <c r="E526" s="55" t="inlineStr">
        <is>
          <t>We hire</t>
        </is>
      </c>
      <c r="F526" s="55" t="inlineStr">
        <is>
          <t>We hire</t>
        </is>
      </c>
      <c r="G526" s="56" t="n">
        <v>525.03</v>
      </c>
      <c r="H526" s="56" t="n">
        <v>0</v>
      </c>
      <c r="I526" s="55" t="inlineStr">
        <is>
          <t>2025 : Q4 2025 : Nov 2025</t>
        </is>
      </c>
      <c r="J526" s="42" t="inlineStr">
        <is>
          <t>120000</t>
        </is>
      </c>
    </row>
    <row r="527" ht="15" customHeight="1" s="43">
      <c r="A527" s="54" t="n">
        <v>45986</v>
      </c>
      <c r="B527" s="55" t="inlineStr">
        <is>
          <t>Invoice</t>
        </is>
      </c>
      <c r="C527" s="55" t="inlineStr">
        <is>
          <t>ONTF028818</t>
        </is>
      </c>
      <c r="D527" s="55" t="inlineStr">
        <is>
          <t>CL001235</t>
        </is>
      </c>
      <c r="E527" s="55" t="inlineStr">
        <is>
          <t>hire</t>
        </is>
      </c>
      <c r="F527" s="55" t="inlineStr">
        <is>
          <t>hire</t>
        </is>
      </c>
      <c r="G527" s="56" t="n">
        <v>49.13</v>
      </c>
      <c r="H527" s="56" t="n">
        <v>0</v>
      </c>
      <c r="I527" s="55" t="inlineStr">
        <is>
          <t>2025 : Q4 2025 : Nov 2025</t>
        </is>
      </c>
      <c r="J527" s="42" t="inlineStr">
        <is>
          <t>120000</t>
        </is>
      </c>
    </row>
    <row r="528" ht="15" customHeight="1" s="43">
      <c r="A528" s="54" t="n">
        <v>45988</v>
      </c>
      <c r="B528" s="55" t="inlineStr">
        <is>
          <t>Invoice</t>
        </is>
      </c>
      <c r="C528" s="55" t="inlineStr">
        <is>
          <t>ONTF028966</t>
        </is>
      </c>
      <c r="D528" s="55" t="inlineStr">
        <is>
          <t>CL001235</t>
        </is>
      </c>
      <c r="E528" s="55" t="inlineStr">
        <is>
          <t>hire</t>
        </is>
      </c>
      <c r="F528" s="55" t="inlineStr">
        <is>
          <t>hire</t>
        </is>
      </c>
      <c r="G528" s="56" t="n">
        <v>217.34</v>
      </c>
      <c r="H528" s="56" t="n">
        <v>0</v>
      </c>
      <c r="I528" s="55" t="inlineStr">
        <is>
          <t>2025 : Q4 2025 : Nov 2025</t>
        </is>
      </c>
      <c r="J528" s="42" t="inlineStr">
        <is>
          <t>120000</t>
        </is>
      </c>
    </row>
    <row r="529" ht="15" customHeight="1" s="43">
      <c r="A529" s="54" t="n">
        <v>45988</v>
      </c>
      <c r="B529" s="55" t="inlineStr">
        <is>
          <t>Invoice</t>
        </is>
      </c>
      <c r="C529" s="55" t="inlineStr">
        <is>
          <t>ONTW391270</t>
        </is>
      </c>
      <c r="D529" s="55" t="inlineStr">
        <is>
          <t>CL001235</t>
        </is>
      </c>
      <c r="E529" s="55" t="inlineStr">
        <is>
          <t>We hire</t>
        </is>
      </c>
      <c r="F529" s="55" t="inlineStr">
        <is>
          <t>We hire</t>
        </is>
      </c>
      <c r="G529" s="56" t="n">
        <v>525.71</v>
      </c>
      <c r="H529" s="56" t="n">
        <v>0</v>
      </c>
      <c r="I529" s="55" t="inlineStr">
        <is>
          <t>2025 : Q4 2025 : Nov 2025</t>
        </is>
      </c>
      <c r="J529" s="42" t="inlineStr">
        <is>
          <t>120000</t>
        </is>
      </c>
    </row>
    <row r="530" ht="15" customHeight="1" s="43">
      <c r="A530" s="54" t="n">
        <v>45988</v>
      </c>
      <c r="B530" s="55" t="inlineStr">
        <is>
          <t>Invoice</t>
        </is>
      </c>
      <c r="C530" s="55" t="inlineStr">
        <is>
          <t>ONTF029005</t>
        </is>
      </c>
      <c r="D530" s="55" t="inlineStr">
        <is>
          <t>CL001235</t>
        </is>
      </c>
      <c r="E530" s="55" t="inlineStr">
        <is>
          <t>hire</t>
        </is>
      </c>
      <c r="F530" s="55" t="inlineStr">
        <is>
          <t>hire</t>
        </is>
      </c>
      <c r="G530" s="56" t="n">
        <v>107.5</v>
      </c>
      <c r="H530" s="56" t="n">
        <v>0</v>
      </c>
      <c r="I530" s="55" t="inlineStr">
        <is>
          <t>2025 : Q4 2025 : Nov 2025</t>
        </is>
      </c>
      <c r="J530" s="42" t="inlineStr">
        <is>
          <t>120000</t>
        </is>
      </c>
    </row>
    <row r="531" ht="15" customHeight="1" s="43">
      <c r="A531" s="54" t="n">
        <v>45988</v>
      </c>
      <c r="B531" s="55" t="inlineStr">
        <is>
          <t>Invoice</t>
        </is>
      </c>
      <c r="C531" s="55" t="inlineStr">
        <is>
          <t>ONTW392664</t>
        </is>
      </c>
      <c r="D531" s="55" t="inlineStr">
        <is>
          <t>CL001235</t>
        </is>
      </c>
      <c r="E531" s="55" t="inlineStr">
        <is>
          <t>We hire</t>
        </is>
      </c>
      <c r="F531" s="55" t="inlineStr">
        <is>
          <t>We hire</t>
        </is>
      </c>
      <c r="G531" s="56" t="n">
        <v>953.2</v>
      </c>
      <c r="H531" s="56" t="n">
        <v>0</v>
      </c>
      <c r="I531" s="55" t="inlineStr">
        <is>
          <t>2025 : Q4 2025 : Nov 2025</t>
        </is>
      </c>
      <c r="J531" s="42" t="inlineStr">
        <is>
          <t>120000</t>
        </is>
      </c>
    </row>
    <row r="532" ht="15" customHeight="1" s="43">
      <c r="A532" s="54" t="n">
        <v>45988</v>
      </c>
      <c r="B532" s="55" t="inlineStr">
        <is>
          <t>Invoice</t>
        </is>
      </c>
      <c r="C532" s="55" t="inlineStr">
        <is>
          <t>ONTW392663</t>
        </is>
      </c>
      <c r="D532" s="55" t="inlineStr">
        <is>
          <t>CL001235</t>
        </is>
      </c>
      <c r="E532" s="55" t="inlineStr">
        <is>
          <t>We hire</t>
        </is>
      </c>
      <c r="F532" s="55" t="inlineStr">
        <is>
          <t>We hire</t>
        </is>
      </c>
      <c r="G532" s="56" t="n">
        <v>469.86</v>
      </c>
      <c r="H532" s="56" t="n">
        <v>0</v>
      </c>
      <c r="I532" s="55" t="inlineStr">
        <is>
          <t>2025 : Q4 2025 : Nov 2025</t>
        </is>
      </c>
      <c r="J532" s="42" t="inlineStr">
        <is>
          <t>120000</t>
        </is>
      </c>
    </row>
    <row r="533" ht="15" customHeight="1" s="43">
      <c r="A533" s="54" t="n">
        <v>45988</v>
      </c>
      <c r="B533" s="55" t="inlineStr">
        <is>
          <t>Invoice</t>
        </is>
      </c>
      <c r="C533" s="55" t="inlineStr">
        <is>
          <t>ONTW391325</t>
        </is>
      </c>
      <c r="D533" s="55" t="inlineStr">
        <is>
          <t>CL001235</t>
        </is>
      </c>
      <c r="E533" s="55" t="inlineStr">
        <is>
          <t>We hire</t>
        </is>
      </c>
      <c r="F533" s="55" t="inlineStr">
        <is>
          <t>We hire</t>
        </is>
      </c>
      <c r="G533" s="56" t="n">
        <v>674.97</v>
      </c>
      <c r="H533" s="56" t="n">
        <v>0</v>
      </c>
      <c r="I533" s="55" t="inlineStr">
        <is>
          <t>2025 : Q4 2025 : Nov 2025</t>
        </is>
      </c>
      <c r="J533" s="42" t="inlineStr">
        <is>
          <t>120000</t>
        </is>
      </c>
    </row>
    <row r="534" ht="15" customHeight="1" s="43">
      <c r="A534" s="54" t="n">
        <v>45988</v>
      </c>
      <c r="B534" s="55" t="inlineStr">
        <is>
          <t>Invoice</t>
        </is>
      </c>
      <c r="C534" s="55" t="inlineStr">
        <is>
          <t>ONTW391271</t>
        </is>
      </c>
      <c r="D534" s="55" t="inlineStr">
        <is>
          <t>CL001235</t>
        </is>
      </c>
      <c r="E534" s="55" t="inlineStr">
        <is>
          <t>We hire</t>
        </is>
      </c>
      <c r="F534" s="55" t="inlineStr">
        <is>
          <t>We hire</t>
        </is>
      </c>
      <c r="G534" s="56" t="n">
        <v>681.48</v>
      </c>
      <c r="H534" s="56" t="n">
        <v>0</v>
      </c>
      <c r="I534" s="55" t="inlineStr">
        <is>
          <t>2025 : Q4 2025 : Nov 2025</t>
        </is>
      </c>
      <c r="J534" s="42" t="inlineStr">
        <is>
          <t>120000</t>
        </is>
      </c>
    </row>
    <row r="535" ht="15" customHeight="1" s="43">
      <c r="A535" s="54" t="n">
        <v>45988</v>
      </c>
      <c r="B535" s="55" t="inlineStr">
        <is>
          <t>Invoice</t>
        </is>
      </c>
      <c r="C535" s="55" t="inlineStr">
        <is>
          <t>ONTW391326</t>
        </is>
      </c>
      <c r="D535" s="55" t="inlineStr">
        <is>
          <t>CL001235</t>
        </is>
      </c>
      <c r="E535" s="55" t="inlineStr">
        <is>
          <t>We hire</t>
        </is>
      </c>
      <c r="F535" s="55" t="inlineStr">
        <is>
          <t>We hire</t>
        </is>
      </c>
      <c r="G535" s="56" t="n">
        <v>600</v>
      </c>
      <c r="H535" s="56" t="n">
        <v>0</v>
      </c>
      <c r="I535" s="55" t="inlineStr">
        <is>
          <t>2025 : Q4 2025 : Nov 2025</t>
        </is>
      </c>
      <c r="J535" s="42" t="inlineStr">
        <is>
          <t>120000</t>
        </is>
      </c>
    </row>
    <row r="536" ht="15" customHeight="1" s="43">
      <c r="A536" s="54" t="n">
        <v>45988</v>
      </c>
      <c r="B536" s="55" t="inlineStr">
        <is>
          <t>Invoice</t>
        </is>
      </c>
      <c r="C536" s="55" t="inlineStr">
        <is>
          <t>ONTW391273</t>
        </is>
      </c>
      <c r="D536" s="55" t="inlineStr">
        <is>
          <t>CL001235</t>
        </is>
      </c>
      <c r="E536" s="55" t="inlineStr">
        <is>
          <t>We hire</t>
        </is>
      </c>
      <c r="F536" s="55" t="inlineStr">
        <is>
          <t>We hire</t>
        </is>
      </c>
      <c r="G536" s="56" t="n">
        <v>460</v>
      </c>
      <c r="H536" s="56" t="n">
        <v>0</v>
      </c>
      <c r="I536" s="55" t="inlineStr">
        <is>
          <t>2025 : Q4 2025 : Nov 2025</t>
        </is>
      </c>
      <c r="J536" s="42" t="inlineStr">
        <is>
          <t>120000</t>
        </is>
      </c>
    </row>
    <row r="537" ht="15" customHeight="1" s="43">
      <c r="A537" s="54" t="n">
        <v>45988</v>
      </c>
      <c r="B537" s="55" t="inlineStr">
        <is>
          <t>Invoice</t>
        </is>
      </c>
      <c r="C537" s="55" t="inlineStr">
        <is>
          <t>ONTW391272</t>
        </is>
      </c>
      <c r="D537" s="55" t="inlineStr">
        <is>
          <t>CL001235</t>
        </is>
      </c>
      <c r="E537" s="55" t="inlineStr">
        <is>
          <t>We hire</t>
        </is>
      </c>
      <c r="F537" s="55" t="inlineStr">
        <is>
          <t>We hire</t>
        </is>
      </c>
      <c r="G537" s="56" t="n">
        <v>525.71</v>
      </c>
      <c r="H537" s="56" t="n">
        <v>0</v>
      </c>
      <c r="I537" s="55" t="inlineStr">
        <is>
          <t>2025 : Q4 2025 : Nov 2025</t>
        </is>
      </c>
      <c r="J537" s="42" t="inlineStr">
        <is>
          <t>120000</t>
        </is>
      </c>
    </row>
    <row r="538" ht="15" customHeight="1" s="43">
      <c r="A538" s="54" t="n">
        <v>45988</v>
      </c>
      <c r="B538" s="55" t="inlineStr">
        <is>
          <t>Invoice</t>
        </is>
      </c>
      <c r="C538" s="55" t="inlineStr">
        <is>
          <t>ONTF028970</t>
        </is>
      </c>
      <c r="D538" s="55" t="inlineStr">
        <is>
          <t>CL001235</t>
        </is>
      </c>
      <c r="E538" s="55" t="inlineStr">
        <is>
          <t>hire</t>
        </is>
      </c>
      <c r="F538" s="55" t="inlineStr">
        <is>
          <t>hire</t>
        </is>
      </c>
      <c r="G538" s="56" t="n">
        <v>134.63</v>
      </c>
      <c r="H538" s="56" t="n">
        <v>0</v>
      </c>
      <c r="I538" s="55" t="inlineStr">
        <is>
          <t>2025 : Q4 2025 : Nov 2025</t>
        </is>
      </c>
      <c r="J538" s="42" t="inlineStr">
        <is>
          <t>120000</t>
        </is>
      </c>
    </row>
    <row r="539" ht="15" customHeight="1" s="43">
      <c r="A539" s="54" t="n">
        <v>45988</v>
      </c>
      <c r="B539" s="55" t="inlineStr">
        <is>
          <t>Invoice</t>
        </is>
      </c>
      <c r="C539" s="55" t="inlineStr">
        <is>
          <t>ONTW391274</t>
        </is>
      </c>
      <c r="D539" s="55" t="inlineStr">
        <is>
          <t>CL001235</t>
        </is>
      </c>
      <c r="E539" s="55" t="inlineStr">
        <is>
          <t>We hire</t>
        </is>
      </c>
      <c r="F539" s="55" t="inlineStr">
        <is>
          <t>We hire</t>
        </is>
      </c>
      <c r="G539" s="56" t="n">
        <v>722.85</v>
      </c>
      <c r="H539" s="56" t="n">
        <v>0</v>
      </c>
      <c r="I539" s="55" t="inlineStr">
        <is>
          <t>2025 : Q4 2025 : Nov 2025</t>
        </is>
      </c>
      <c r="J539" s="42" t="inlineStr">
        <is>
          <t>120000</t>
        </is>
      </c>
    </row>
    <row r="540" ht="15" customHeight="1" s="43">
      <c r="A540" s="54" t="n">
        <v>45988</v>
      </c>
      <c r="B540" s="55" t="inlineStr">
        <is>
          <t>Invoice</t>
        </is>
      </c>
      <c r="C540" s="55" t="inlineStr">
        <is>
          <t>ONTW391327</t>
        </is>
      </c>
      <c r="D540" s="55" t="inlineStr">
        <is>
          <t>CL001235</t>
        </is>
      </c>
      <c r="E540" s="55" t="inlineStr">
        <is>
          <t>We hire</t>
        </is>
      </c>
      <c r="F540" s="55" t="inlineStr">
        <is>
          <t>We hire</t>
        </is>
      </c>
      <c r="G540" s="56" t="n">
        <v>565.42</v>
      </c>
      <c r="H540" s="56" t="n">
        <v>0</v>
      </c>
      <c r="I540" s="55" t="inlineStr">
        <is>
          <t>2025 : Q4 2025 : Nov 2025</t>
        </is>
      </c>
      <c r="J540" s="42" t="inlineStr">
        <is>
          <t>120000</t>
        </is>
      </c>
    </row>
    <row r="541" ht="15" customHeight="1" s="43">
      <c r="A541" s="54" t="n">
        <v>45988</v>
      </c>
      <c r="B541" s="55" t="inlineStr">
        <is>
          <t>Invoice</t>
        </is>
      </c>
      <c r="C541" s="55" t="inlineStr">
        <is>
          <t>ONTW391275</t>
        </is>
      </c>
      <c r="D541" s="55" t="inlineStr">
        <is>
          <t>CL001235</t>
        </is>
      </c>
      <c r="E541" s="55" t="inlineStr">
        <is>
          <t>We hire</t>
        </is>
      </c>
      <c r="F541" s="55" t="inlineStr">
        <is>
          <t>We hire</t>
        </is>
      </c>
      <c r="G541" s="56" t="n">
        <v>197.14</v>
      </c>
      <c r="H541" s="56" t="n">
        <v>0</v>
      </c>
      <c r="I541" s="55" t="inlineStr">
        <is>
          <t>2025 : Q4 2025 : Nov 2025</t>
        </is>
      </c>
      <c r="J541" s="42" t="inlineStr">
        <is>
          <t>120000</t>
        </is>
      </c>
    </row>
    <row r="542" ht="15" customHeight="1" s="43">
      <c r="A542" s="54" t="n">
        <v>45989</v>
      </c>
      <c r="B542" s="55" t="inlineStr">
        <is>
          <t>Journal</t>
        </is>
      </c>
      <c r="C542" s="55" t="inlineStr">
        <is>
          <t>OH1462513</t>
        </is>
      </c>
      <c r="D542" s="55" t="n"/>
      <c r="E542" s="55" t="inlineStr">
        <is>
          <t>Amount</t>
        </is>
      </c>
      <c r="F542" s="55" t="inlineStr">
        <is>
          <t>Trez Inc</t>
        </is>
      </c>
      <c r="G542" s="56" t="n">
        <v>0</v>
      </c>
      <c r="H542" s="56" t="n">
        <v>574.16</v>
      </c>
      <c r="I542" s="55" t="inlineStr">
        <is>
          <t>2025 : Q4 2025 : Nov 2025</t>
        </is>
      </c>
      <c r="J542" s="42" t="inlineStr">
        <is>
          <t>120000</t>
        </is>
      </c>
    </row>
    <row r="543" ht="15" customHeight="1" s="43">
      <c r="A543" s="54" t="n">
        <v>45993</v>
      </c>
      <c r="B543" s="55" t="inlineStr">
        <is>
          <t>Journal</t>
        </is>
      </c>
      <c r="C543" s="55" t="inlineStr">
        <is>
          <t>OH1525321</t>
        </is>
      </c>
      <c r="D543" s="55" t="n"/>
      <c r="E543" s="55" t="inlineStr">
        <is>
          <t>Amount</t>
        </is>
      </c>
      <c r="F543" s="55" t="inlineStr">
        <is>
          <t>Trez Inc</t>
        </is>
      </c>
      <c r="G543" s="56" t="n">
        <v>0</v>
      </c>
      <c r="H543" s="56" t="n">
        <v>3330.23</v>
      </c>
      <c r="I543" s="55" t="inlineStr">
        <is>
          <t>2025 : Q4 2025 : Dec 2025</t>
        </is>
      </c>
      <c r="J543" s="42" t="inlineStr">
        <is>
          <t>120000</t>
        </is>
      </c>
    </row>
    <row r="544" ht="15" customHeight="1" s="43">
      <c r="A544" s="54" t="n">
        <v>45993</v>
      </c>
      <c r="B544" s="55" t="inlineStr">
        <is>
          <t>Journal</t>
        </is>
      </c>
      <c r="C544" s="55" t="inlineStr">
        <is>
          <t>OH1525322</t>
        </is>
      </c>
      <c r="D544" s="55" t="n"/>
      <c r="E544" s="55" t="inlineStr">
        <is>
          <t>Amount</t>
        </is>
      </c>
      <c r="F544" s="55" t="inlineStr">
        <is>
          <t>Trez Inc</t>
        </is>
      </c>
      <c r="G544" s="56" t="n">
        <v>0</v>
      </c>
      <c r="H544" s="56" t="n">
        <v>1530.56</v>
      </c>
      <c r="I544" s="55" t="inlineStr">
        <is>
          <t>2025 : Q4 2025 : Dec 2025</t>
        </is>
      </c>
      <c r="J544" s="42" t="inlineStr">
        <is>
          <t>120000</t>
        </is>
      </c>
    </row>
    <row r="545" ht="15" customHeight="1" s="43">
      <c r="A545" s="54" t="n">
        <v>45993</v>
      </c>
      <c r="B545" s="55" t="inlineStr">
        <is>
          <t>Journal</t>
        </is>
      </c>
      <c r="C545" s="55" t="inlineStr">
        <is>
          <t>OH1525320</t>
        </is>
      </c>
      <c r="D545" s="55" t="n"/>
      <c r="E545" s="55" t="inlineStr">
        <is>
          <t>Amount</t>
        </is>
      </c>
      <c r="F545" s="55" t="inlineStr">
        <is>
          <t>Trez Inc</t>
        </is>
      </c>
      <c r="G545" s="56" t="n">
        <v>0</v>
      </c>
      <c r="H545" s="56" t="n">
        <v>1975.02</v>
      </c>
      <c r="I545" s="55" t="inlineStr">
        <is>
          <t>2025 : Q4 2025 : Dec 2025</t>
        </is>
      </c>
      <c r="J545" s="42" t="inlineStr">
        <is>
          <t>120000</t>
        </is>
      </c>
    </row>
    <row r="546" ht="15" customHeight="1" s="43">
      <c r="A546" s="54" t="n">
        <v>45995</v>
      </c>
      <c r="B546" s="55" t="inlineStr">
        <is>
          <t>Invoice</t>
        </is>
      </c>
      <c r="C546" s="55" t="inlineStr">
        <is>
          <t>ONTW400554</t>
        </is>
      </c>
      <c r="D546" s="55" t="inlineStr">
        <is>
          <t>CL001235</t>
        </is>
      </c>
      <c r="E546" s="55" t="inlineStr">
        <is>
          <t>We hire</t>
        </is>
      </c>
      <c r="F546" s="55" t="inlineStr">
        <is>
          <t>We hire</t>
        </is>
      </c>
      <c r="G546" s="56" t="n">
        <v>394.77</v>
      </c>
      <c r="H546" s="56" t="n">
        <v>0</v>
      </c>
      <c r="I546" s="55" t="inlineStr">
        <is>
          <t>2025 : Q4 2025 : Dec 2025</t>
        </is>
      </c>
      <c r="J546" s="42" t="inlineStr">
        <is>
          <t>120000</t>
        </is>
      </c>
    </row>
    <row r="547" ht="15" customHeight="1" s="43">
      <c r="A547" s="54" t="n">
        <v>45995</v>
      </c>
      <c r="B547" s="55" t="inlineStr">
        <is>
          <t>Invoice</t>
        </is>
      </c>
      <c r="C547" s="55" t="inlineStr">
        <is>
          <t>ONTF029510</t>
        </is>
      </c>
      <c r="D547" s="55" t="inlineStr">
        <is>
          <t>CL001235</t>
        </is>
      </c>
      <c r="E547" s="55" t="inlineStr">
        <is>
          <t>hire</t>
        </is>
      </c>
      <c r="F547" s="55" t="inlineStr">
        <is>
          <t>hire</t>
        </is>
      </c>
      <c r="G547" s="56" t="n">
        <v>40.66</v>
      </c>
      <c r="H547" s="56" t="n">
        <v>0</v>
      </c>
      <c r="I547" s="55" t="inlineStr">
        <is>
          <t>2025 : Q4 2025 : Dec 2025</t>
        </is>
      </c>
      <c r="J547" s="42" t="inlineStr">
        <is>
          <t>120000</t>
        </is>
      </c>
    </row>
    <row r="548" ht="15" customHeight="1" s="43">
      <c r="A548" s="54" t="n">
        <v>45999</v>
      </c>
      <c r="B548" s="55" t="inlineStr">
        <is>
          <t>Journal</t>
        </is>
      </c>
      <c r="C548" s="55" t="inlineStr">
        <is>
          <t>OH1526166</t>
        </is>
      </c>
      <c r="D548" s="55" t="n"/>
      <c r="E548" s="55" t="inlineStr">
        <is>
          <t>Amount</t>
        </is>
      </c>
      <c r="F548" s="55" t="inlineStr">
        <is>
          <t>Trez Inc</t>
        </is>
      </c>
      <c r="G548" s="56" t="n">
        <v>0</v>
      </c>
      <c r="H548" s="56" t="n">
        <v>435.43</v>
      </c>
      <c r="I548" s="55" t="inlineStr">
        <is>
          <t>2025 : Q4 2025 : Dec 2025</t>
        </is>
      </c>
      <c r="J548" s="42" t="inlineStr">
        <is>
          <t>120000</t>
        </is>
      </c>
    </row>
    <row r="549" ht="15" customHeight="1" s="43">
      <c r="A549" s="54" t="n">
        <v>46000</v>
      </c>
      <c r="B549" s="55" t="inlineStr">
        <is>
          <t>Invoice</t>
        </is>
      </c>
      <c r="C549" s="55" t="inlineStr">
        <is>
          <t>OMF022860</t>
        </is>
      </c>
      <c r="D549" s="55" t="inlineStr">
        <is>
          <t>CL001235</t>
        </is>
      </c>
      <c r="E549" s="55" t="inlineStr">
        <is>
          <t>hire, type of membership: active_contracts</t>
        </is>
      </c>
      <c r="F549" s="55" t="inlineStr">
        <is>
          <t>hire, type of membership: active_contracts</t>
        </is>
      </c>
      <c r="G549" s="56" t="n">
        <v>206.31</v>
      </c>
      <c r="H549" s="56" t="n">
        <v>0</v>
      </c>
      <c r="I549" s="55" t="inlineStr">
        <is>
          <t>2025 : Q4 2025 : Dec 2025</t>
        </is>
      </c>
      <c r="J549" s="42" t="inlineStr">
        <is>
          <t>120000</t>
        </is>
      </c>
    </row>
    <row r="550" ht="15" customHeight="1" s="43">
      <c r="A550" s="54" t="n">
        <v>46001</v>
      </c>
      <c r="B550" s="55" t="inlineStr">
        <is>
          <t>Journal</t>
        </is>
      </c>
      <c r="C550" s="55" t="inlineStr">
        <is>
          <t>OH1526430</t>
        </is>
      </c>
      <c r="D550" s="55" t="n"/>
      <c r="E550" s="55" t="inlineStr">
        <is>
          <t>Amount</t>
        </is>
      </c>
      <c r="F550" s="55" t="inlineStr">
        <is>
          <t>Trez Inc</t>
        </is>
      </c>
      <c r="G550" s="56" t="n">
        <v>0</v>
      </c>
      <c r="H550" s="56" t="n">
        <v>206.31</v>
      </c>
      <c r="I550" s="55" t="inlineStr">
        <is>
          <t>2025 : Q4 2025 : Dec 2025</t>
        </is>
      </c>
      <c r="J550" s="42" t="inlineStr">
        <is>
          <t>120000</t>
        </is>
      </c>
    </row>
    <row r="551" ht="15" customHeight="1" s="43">
      <c r="A551" s="54" t="n">
        <v>46003</v>
      </c>
      <c r="B551" s="55" t="inlineStr">
        <is>
          <t>Invoice</t>
        </is>
      </c>
      <c r="C551" s="55" t="inlineStr">
        <is>
          <t>ONTW404983</t>
        </is>
      </c>
      <c r="D551" s="55" t="inlineStr">
        <is>
          <t>CL001235</t>
        </is>
      </c>
      <c r="E551" s="55" t="inlineStr">
        <is>
          <t>We hire</t>
        </is>
      </c>
      <c r="F551" s="55" t="inlineStr">
        <is>
          <t>We hire</t>
        </is>
      </c>
      <c r="G551" s="56" t="n">
        <v>399.47</v>
      </c>
      <c r="H551" s="56" t="n">
        <v>0</v>
      </c>
      <c r="I551" s="55" t="inlineStr">
        <is>
          <t>2025 : Q4 2025 : Dec 2025</t>
        </is>
      </c>
      <c r="J551" s="42" t="inlineStr">
        <is>
          <t>120000</t>
        </is>
      </c>
    </row>
    <row r="552" ht="15" customHeight="1" s="43">
      <c r="A552" s="54" t="n">
        <v>46003</v>
      </c>
      <c r="B552" s="55" t="inlineStr">
        <is>
          <t>Invoice</t>
        </is>
      </c>
      <c r="C552" s="55" t="inlineStr">
        <is>
          <t>ONTW404977</t>
        </is>
      </c>
      <c r="D552" s="55" t="inlineStr">
        <is>
          <t>CL001235</t>
        </is>
      </c>
      <c r="E552" s="55" t="inlineStr">
        <is>
          <t>We hire</t>
        </is>
      </c>
      <c r="F552" s="55" t="inlineStr">
        <is>
          <t>We hire</t>
        </is>
      </c>
      <c r="G552" s="56" t="n">
        <v>124.3</v>
      </c>
      <c r="H552" s="56" t="n">
        <v>0</v>
      </c>
      <c r="I552" s="55" t="inlineStr">
        <is>
          <t>2025 : Q4 2025 : Dec 2025</t>
        </is>
      </c>
      <c r="J552" s="42" t="inlineStr">
        <is>
          <t>120000</t>
        </is>
      </c>
    </row>
    <row r="553" ht="15" customHeight="1" s="43">
      <c r="A553" s="54" t="n">
        <v>46003</v>
      </c>
      <c r="B553" s="55" t="inlineStr">
        <is>
          <t>Invoice</t>
        </is>
      </c>
      <c r="C553" s="55" t="inlineStr">
        <is>
          <t>ONTW404986</t>
        </is>
      </c>
      <c r="D553" s="55" t="inlineStr">
        <is>
          <t>CL001235</t>
        </is>
      </c>
      <c r="E553" s="55" t="inlineStr">
        <is>
          <t>We hire</t>
        </is>
      </c>
      <c r="F553" s="55" t="inlineStr">
        <is>
          <t>We hire</t>
        </is>
      </c>
      <c r="G553" s="56" t="n">
        <v>530.96</v>
      </c>
      <c r="H553" s="56" t="n">
        <v>0</v>
      </c>
      <c r="I553" s="55" t="inlineStr">
        <is>
          <t>2025 : Q4 2025 : Dec 2025</t>
        </is>
      </c>
      <c r="J553" s="42" t="inlineStr">
        <is>
          <t>120000</t>
        </is>
      </c>
    </row>
    <row r="554" ht="15" customHeight="1" s="43">
      <c r="A554" s="54" t="n">
        <v>46003</v>
      </c>
      <c r="B554" s="55" t="inlineStr">
        <is>
          <t>Invoice</t>
        </is>
      </c>
      <c r="C554" s="55" t="inlineStr">
        <is>
          <t>ONTW404982</t>
        </is>
      </c>
      <c r="D554" s="55" t="inlineStr">
        <is>
          <t>CL001235</t>
        </is>
      </c>
      <c r="E554" s="55" t="inlineStr">
        <is>
          <t>We hire</t>
        </is>
      </c>
      <c r="F554" s="55" t="inlineStr">
        <is>
          <t>We hire</t>
        </is>
      </c>
      <c r="G554" s="56" t="n">
        <v>220.65</v>
      </c>
      <c r="H554" s="56" t="n">
        <v>0</v>
      </c>
      <c r="I554" s="55" t="inlineStr">
        <is>
          <t>2025 : Q4 2025 : Dec 2025</t>
        </is>
      </c>
      <c r="J554" s="42" t="inlineStr">
        <is>
          <t>120000</t>
        </is>
      </c>
    </row>
    <row r="555" ht="15" customHeight="1" s="43">
      <c r="A555" s="54" t="n">
        <v>46003</v>
      </c>
      <c r="B555" s="55" t="inlineStr">
        <is>
          <t>Invoice</t>
        </is>
      </c>
      <c r="C555" s="55" t="inlineStr">
        <is>
          <t>ONTW404981</t>
        </is>
      </c>
      <c r="D555" s="55" t="inlineStr">
        <is>
          <t>CL001235</t>
        </is>
      </c>
      <c r="E555" s="55" t="inlineStr">
        <is>
          <t>We hire</t>
        </is>
      </c>
      <c r="F555" s="55" t="inlineStr">
        <is>
          <t>We hire</t>
        </is>
      </c>
      <c r="G555" s="56" t="n">
        <v>451.11</v>
      </c>
      <c r="H555" s="56" t="n">
        <v>0</v>
      </c>
      <c r="I555" s="55" t="inlineStr">
        <is>
          <t>2025 : Q4 2025 : Dec 2025</t>
        </is>
      </c>
      <c r="J555" s="42" t="inlineStr">
        <is>
          <t>120000</t>
        </is>
      </c>
    </row>
    <row r="556" ht="15" customHeight="1" s="43">
      <c r="A556" s="54" t="n">
        <v>46003</v>
      </c>
      <c r="B556" s="55" t="inlineStr">
        <is>
          <t>Invoice</t>
        </is>
      </c>
      <c r="C556" s="55" t="inlineStr">
        <is>
          <t>ONTW404978</t>
        </is>
      </c>
      <c r="D556" s="55" t="inlineStr">
        <is>
          <t>CL001235</t>
        </is>
      </c>
      <c r="E556" s="55" t="inlineStr">
        <is>
          <t>We hire</t>
        </is>
      </c>
      <c r="F556" s="55" t="inlineStr">
        <is>
          <t>We hire</t>
        </is>
      </c>
      <c r="G556" s="56" t="n">
        <v>693.89</v>
      </c>
      <c r="H556" s="56" t="n">
        <v>0</v>
      </c>
      <c r="I556" s="55" t="inlineStr">
        <is>
          <t>2025 : Q4 2025 : Dec 2025</t>
        </is>
      </c>
      <c r="J556" s="42" t="inlineStr">
        <is>
          <t>120000</t>
        </is>
      </c>
    </row>
    <row r="557" ht="15" customHeight="1" s="43">
      <c r="A557" s="54" t="n">
        <v>46003</v>
      </c>
      <c r="B557" s="55" t="inlineStr">
        <is>
          <t>Invoice</t>
        </is>
      </c>
      <c r="C557" s="55" t="inlineStr">
        <is>
          <t>ONTW404980</t>
        </is>
      </c>
      <c r="D557" s="55" t="inlineStr">
        <is>
          <t>CL001235</t>
        </is>
      </c>
      <c r="E557" s="55" t="inlineStr">
        <is>
          <t>We hire</t>
        </is>
      </c>
      <c r="F557" s="55" t="inlineStr">
        <is>
          <t>We hire</t>
        </is>
      </c>
      <c r="G557" s="56" t="n">
        <v>1252.58</v>
      </c>
      <c r="H557" s="56" t="n">
        <v>0</v>
      </c>
      <c r="I557" s="55" t="inlineStr">
        <is>
          <t>2025 : Q4 2025 : Dec 2025</t>
        </is>
      </c>
      <c r="J557" s="42" t="inlineStr">
        <is>
          <t>120000</t>
        </is>
      </c>
    </row>
    <row r="558" ht="15" customHeight="1" s="43">
      <c r="A558" s="54" t="n">
        <v>46003</v>
      </c>
      <c r="B558" s="55" t="inlineStr">
        <is>
          <t>Invoice</t>
        </is>
      </c>
      <c r="C558" s="55" t="inlineStr">
        <is>
          <t>ONTW404985</t>
        </is>
      </c>
      <c r="D558" s="55" t="inlineStr">
        <is>
          <t>CL001235</t>
        </is>
      </c>
      <c r="E558" s="55" t="inlineStr">
        <is>
          <t>We hire</t>
        </is>
      </c>
      <c r="F558" s="55" t="inlineStr">
        <is>
          <t>We hire</t>
        </is>
      </c>
      <c r="G558" s="56" t="n">
        <v>465.22</v>
      </c>
      <c r="H558" s="56" t="n">
        <v>0</v>
      </c>
      <c r="I558" s="55" t="inlineStr">
        <is>
          <t>2025 : Q4 2025 : Dec 2025</t>
        </is>
      </c>
      <c r="J558" s="42" t="inlineStr">
        <is>
          <t>120000</t>
        </is>
      </c>
    </row>
    <row r="559" ht="15" customHeight="1" s="43">
      <c r="A559" s="54" t="n">
        <v>46003</v>
      </c>
      <c r="B559" s="55" t="inlineStr">
        <is>
          <t>Invoice</t>
        </is>
      </c>
      <c r="C559" s="55" t="inlineStr">
        <is>
          <t>ONTW404984</t>
        </is>
      </c>
      <c r="D559" s="55" t="inlineStr">
        <is>
          <t>CL001235</t>
        </is>
      </c>
      <c r="E559" s="55" t="inlineStr">
        <is>
          <t>We hire</t>
        </is>
      </c>
      <c r="F559" s="55" t="inlineStr">
        <is>
          <t>We hire</t>
        </is>
      </c>
      <c r="G559" s="56" t="n">
        <v>525.96</v>
      </c>
      <c r="H559" s="56" t="n">
        <v>0</v>
      </c>
      <c r="I559" s="55" t="inlineStr">
        <is>
          <t>2025 : Q4 2025 : Dec 2025</t>
        </is>
      </c>
      <c r="J559" s="42" t="inlineStr">
        <is>
          <t>120000</t>
        </is>
      </c>
    </row>
    <row r="560" ht="15" customHeight="1" s="43">
      <c r="A560" s="54" t="n">
        <v>46003</v>
      </c>
      <c r="B560" s="55" t="inlineStr">
        <is>
          <t>Invoice</t>
        </is>
      </c>
      <c r="C560" s="55" t="inlineStr">
        <is>
          <t>ONTW404979</t>
        </is>
      </c>
      <c r="D560" s="55" t="inlineStr">
        <is>
          <t>CL001235</t>
        </is>
      </c>
      <c r="E560" s="55" t="inlineStr">
        <is>
          <t>We hire</t>
        </is>
      </c>
      <c r="F560" s="55" t="inlineStr">
        <is>
          <t>We hire</t>
        </is>
      </c>
      <c r="G560" s="56" t="n">
        <v>451.11</v>
      </c>
      <c r="H560" s="56" t="n">
        <v>0</v>
      </c>
      <c r="I560" s="55" t="inlineStr">
        <is>
          <t>2025 : Q4 2025 : Dec 2025</t>
        </is>
      </c>
      <c r="J560" s="42" t="inlineStr">
        <is>
          <t>120000</t>
        </is>
      </c>
    </row>
    <row r="561" ht="15" customHeight="1" s="43">
      <c r="A561" s="54" t="n">
        <v>46003</v>
      </c>
      <c r="B561" s="55" t="inlineStr">
        <is>
          <t>Invoice</t>
        </is>
      </c>
      <c r="C561" s="55" t="inlineStr">
        <is>
          <t>ONTF029762</t>
        </is>
      </c>
      <c r="D561" s="55" t="inlineStr">
        <is>
          <t>CL001235</t>
        </is>
      </c>
      <c r="E561" s="55" t="inlineStr">
        <is>
          <t>hire</t>
        </is>
      </c>
      <c r="F561" s="55" t="inlineStr">
        <is>
          <t>hire</t>
        </is>
      </c>
      <c r="G561" s="56" t="n">
        <v>15</v>
      </c>
      <c r="H561" s="56" t="n">
        <v>0</v>
      </c>
      <c r="I561" s="55" t="inlineStr">
        <is>
          <t>2025 : Q4 2025 : Dec 2025</t>
        </is>
      </c>
      <c r="J561" s="42" t="inlineStr">
        <is>
          <t>120000</t>
        </is>
      </c>
    </row>
    <row r="562" ht="15" customHeight="1" s="43">
      <c r="A562" s="54" t="n">
        <v>46003</v>
      </c>
      <c r="B562" s="55" t="inlineStr">
        <is>
          <t>Invoice</t>
        </is>
      </c>
      <c r="C562" s="55" t="inlineStr">
        <is>
          <t>ONTW404976</t>
        </is>
      </c>
      <c r="D562" s="55" t="inlineStr">
        <is>
          <t>CL001235</t>
        </is>
      </c>
      <c r="E562" s="55" t="inlineStr">
        <is>
          <t>We hire</t>
        </is>
      </c>
      <c r="F562" s="55" t="inlineStr">
        <is>
          <t>We hire</t>
        </is>
      </c>
      <c r="G562" s="56" t="n">
        <v>408.44</v>
      </c>
      <c r="H562" s="56" t="n">
        <v>0</v>
      </c>
      <c r="I562" s="55" t="inlineStr">
        <is>
          <t>2025 : Q4 2025 : Dec 2025</t>
        </is>
      </c>
      <c r="J562" s="42" t="inlineStr">
        <is>
          <t>120000</t>
        </is>
      </c>
    </row>
    <row r="563" ht="15" customHeight="1" s="43">
      <c r="A563" s="54" t="n">
        <v>46008</v>
      </c>
      <c r="B563" s="55" t="inlineStr">
        <is>
          <t>Journal</t>
        </is>
      </c>
      <c r="C563" s="55" t="inlineStr">
        <is>
          <t>OH1527042</t>
        </is>
      </c>
      <c r="D563" s="55" t="n"/>
      <c r="E563" s="55" t="inlineStr">
        <is>
          <t>Amount</t>
        </is>
      </c>
      <c r="F563" s="55" t="inlineStr">
        <is>
          <t>Trez Inc</t>
        </is>
      </c>
      <c r="G563" s="56" t="n">
        <v>0</v>
      </c>
      <c r="H563" s="56" t="n">
        <v>5538.69</v>
      </c>
      <c r="I563" s="55" t="inlineStr">
        <is>
          <t>2025 : Q4 2025 : Dec 2025</t>
        </is>
      </c>
      <c r="J563" s="42" t="inlineStr">
        <is>
          <t>120000</t>
        </is>
      </c>
    </row>
    <row r="564" ht="15" customHeight="1" s="43">
      <c r="A564" s="54" t="n">
        <v>46009</v>
      </c>
      <c r="B564" s="55" t="inlineStr">
        <is>
          <t>Invoice</t>
        </is>
      </c>
      <c r="C564" s="55" t="inlineStr">
        <is>
          <t>ONTF029946</t>
        </is>
      </c>
      <c r="D564" s="55" t="inlineStr">
        <is>
          <t>CL001235</t>
        </is>
      </c>
      <c r="E564" s="55" t="inlineStr">
        <is>
          <t>hire</t>
        </is>
      </c>
      <c r="F564" s="55" t="inlineStr">
        <is>
          <t>hire</t>
        </is>
      </c>
      <c r="G564" s="56" t="n">
        <v>15</v>
      </c>
      <c r="H564" s="56" t="n">
        <v>0</v>
      </c>
      <c r="I564" s="55" t="inlineStr">
        <is>
          <t>2025 : Q4 2025 : Dec 2025</t>
        </is>
      </c>
      <c r="J564" s="42" t="inlineStr">
        <is>
          <t>120000</t>
        </is>
      </c>
    </row>
    <row r="565" ht="15" customHeight="1" s="43">
      <c r="A565" s="54" t="n">
        <v>46009</v>
      </c>
      <c r="B565" s="55" t="inlineStr">
        <is>
          <t>Invoice</t>
        </is>
      </c>
      <c r="C565" s="55" t="inlineStr">
        <is>
          <t>ONTW411072</t>
        </is>
      </c>
      <c r="D565" s="55" t="inlineStr">
        <is>
          <t>CL001235</t>
        </is>
      </c>
      <c r="E565" s="55" t="inlineStr">
        <is>
          <t>We hire</t>
        </is>
      </c>
      <c r="F565" s="55" t="inlineStr">
        <is>
          <t>We hire</t>
        </is>
      </c>
      <c r="G565" s="56" t="n">
        <v>134.71</v>
      </c>
      <c r="H565" s="56" t="n">
        <v>0</v>
      </c>
      <c r="I565" s="55" t="inlineStr">
        <is>
          <t>2025 : Q4 2025 : Dec 2025</t>
        </is>
      </c>
      <c r="J565" s="42" t="inlineStr">
        <is>
          <t>120000</t>
        </is>
      </c>
    </row>
    <row r="566" ht="15" customHeight="1" s="43">
      <c r="A566" s="54" t="n">
        <v>46009</v>
      </c>
      <c r="B566" s="55" t="inlineStr">
        <is>
          <t>Invoice</t>
        </is>
      </c>
      <c r="C566" s="55" t="inlineStr">
        <is>
          <t>ONTW411074</t>
        </is>
      </c>
      <c r="D566" s="55" t="inlineStr">
        <is>
          <t>CL001235</t>
        </is>
      </c>
      <c r="E566" s="55" t="inlineStr">
        <is>
          <t>We hire</t>
        </is>
      </c>
      <c r="F566" s="55" t="inlineStr">
        <is>
          <t>We hire</t>
        </is>
      </c>
      <c r="G566" s="56" t="n">
        <v>69.86</v>
      </c>
      <c r="H566" s="56" t="n">
        <v>0</v>
      </c>
      <c r="I566" s="55" t="inlineStr">
        <is>
          <t>2025 : Q4 2025 : Dec 2025</t>
        </is>
      </c>
      <c r="J566" s="42" t="inlineStr">
        <is>
          <t>120000</t>
        </is>
      </c>
    </row>
    <row r="567" ht="15" customHeight="1" s="43">
      <c r="A567" s="54" t="n">
        <v>46009</v>
      </c>
      <c r="B567" s="55" t="inlineStr">
        <is>
          <t>Invoice</t>
        </is>
      </c>
      <c r="C567" s="55" t="inlineStr">
        <is>
          <t>ONTW411073</t>
        </is>
      </c>
      <c r="D567" s="55" t="inlineStr">
        <is>
          <t>CL001235</t>
        </is>
      </c>
      <c r="E567" s="55" t="inlineStr">
        <is>
          <t>We hire</t>
        </is>
      </c>
      <c r="F567" s="55" t="inlineStr">
        <is>
          <t>We hire</t>
        </is>
      </c>
      <c r="G567" s="56" t="n">
        <v>69.86</v>
      </c>
      <c r="H567" s="56" t="n">
        <v>0</v>
      </c>
      <c r="I567" s="55" t="inlineStr">
        <is>
          <t>2025 : Q4 2025 : Dec 2025</t>
        </is>
      </c>
      <c r="J567" s="42" t="inlineStr">
        <is>
          <t>120000</t>
        </is>
      </c>
    </row>
    <row r="568" ht="15" customHeight="1" s="43">
      <c r="A568" s="54" t="n">
        <v>46010</v>
      </c>
      <c r="B568" s="55" t="inlineStr">
        <is>
          <t>Invoice</t>
        </is>
      </c>
      <c r="C568" s="55" t="inlineStr">
        <is>
          <t>ONTW412698</t>
        </is>
      </c>
      <c r="D568" s="55" t="inlineStr">
        <is>
          <t>CL001235</t>
        </is>
      </c>
      <c r="E568" s="55" t="inlineStr">
        <is>
          <t>We hire</t>
        </is>
      </c>
      <c r="F568" s="55" t="inlineStr">
        <is>
          <t>We hire</t>
        </is>
      </c>
      <c r="G568" s="56" t="n">
        <v>241.72</v>
      </c>
      <c r="H568" s="56" t="n">
        <v>0</v>
      </c>
      <c r="I568" s="55" t="inlineStr">
        <is>
          <t>2025 : Q4 2025 : Dec 2025</t>
        </is>
      </c>
      <c r="J568" s="42" t="inlineStr">
        <is>
          <t>120000</t>
        </is>
      </c>
    </row>
    <row r="569" ht="15" customHeight="1" s="43">
      <c r="A569" s="54" t="n">
        <v>46010</v>
      </c>
      <c r="B569" s="55" t="inlineStr">
        <is>
          <t>Invoice</t>
        </is>
      </c>
      <c r="C569" s="55" t="inlineStr">
        <is>
          <t>ONTW412720</t>
        </is>
      </c>
      <c r="D569" s="55" t="inlineStr">
        <is>
          <t>CL001235</t>
        </is>
      </c>
      <c r="E569" s="55" t="inlineStr">
        <is>
          <t>We hire</t>
        </is>
      </c>
      <c r="F569" s="55" t="inlineStr">
        <is>
          <t>We hire</t>
        </is>
      </c>
      <c r="G569" s="56" t="n">
        <v>4054.85</v>
      </c>
      <c r="H569" s="56" t="n">
        <v>0</v>
      </c>
      <c r="I569" s="55" t="inlineStr">
        <is>
          <t>2025 : Q4 2025 : Dec 2025</t>
        </is>
      </c>
      <c r="J569" s="42" t="inlineStr">
        <is>
          <t>120000</t>
        </is>
      </c>
    </row>
    <row r="570" ht="15" customHeight="1" s="43">
      <c r="A570" s="54" t="n">
        <v>46010</v>
      </c>
      <c r="B570" s="55" t="inlineStr">
        <is>
          <t>Invoice</t>
        </is>
      </c>
      <c r="C570" s="55" t="inlineStr">
        <is>
          <t>ONTF029996</t>
        </is>
      </c>
      <c r="D570" s="55" t="inlineStr">
        <is>
          <t>CL001235</t>
        </is>
      </c>
      <c r="E570" s="55" t="inlineStr">
        <is>
          <t>hire</t>
        </is>
      </c>
      <c r="F570" s="55" t="inlineStr">
        <is>
          <t>hire</t>
        </is>
      </c>
      <c r="G570" s="56" t="n">
        <v>15</v>
      </c>
      <c r="H570" s="56" t="n">
        <v>0</v>
      </c>
      <c r="I570" s="55" t="inlineStr">
        <is>
          <t>2025 : Q4 2025 : Dec 2025</t>
        </is>
      </c>
      <c r="J570" s="42" t="inlineStr">
        <is>
          <t>120000</t>
        </is>
      </c>
    </row>
    <row r="571" ht="15" customHeight="1" s="43">
      <c r="A571" s="54" t="n">
        <v>46010</v>
      </c>
      <c r="B571" s="55" t="inlineStr">
        <is>
          <t>Invoice</t>
        </is>
      </c>
      <c r="C571" s="55" t="inlineStr">
        <is>
          <t>ONTW412700</t>
        </is>
      </c>
      <c r="D571" s="55" t="inlineStr">
        <is>
          <t>CL001235</t>
        </is>
      </c>
      <c r="E571" s="55" t="inlineStr">
        <is>
          <t>We hire</t>
        </is>
      </c>
      <c r="F571" s="55" t="inlineStr">
        <is>
          <t>We hire</t>
        </is>
      </c>
      <c r="G571" s="56" t="n">
        <v>728.63</v>
      </c>
      <c r="H571" s="56" t="n">
        <v>0</v>
      </c>
      <c r="I571" s="55" t="inlineStr">
        <is>
          <t>2025 : Q4 2025 : Dec 2025</t>
        </is>
      </c>
      <c r="J571" s="42" t="inlineStr">
        <is>
          <t>120000</t>
        </is>
      </c>
    </row>
    <row r="572" ht="15" customHeight="1" s="43">
      <c r="A572" s="54" t="n">
        <v>46010</v>
      </c>
      <c r="B572" s="55" t="inlineStr">
        <is>
          <t>Invoice</t>
        </is>
      </c>
      <c r="C572" s="55" t="inlineStr">
        <is>
          <t>FTE002255</t>
        </is>
      </c>
      <c r="D572" s="55" t="inlineStr">
        <is>
          <t>CL001235</t>
        </is>
      </c>
      <c r="E572" s="55" t="inlineStr">
        <is>
          <t>FTE002255</t>
        </is>
      </c>
      <c r="F572" s="55" t="inlineStr">
        <is>
          <t>FTE002255</t>
        </is>
      </c>
      <c r="G572" s="56" t="n">
        <v>16348.91</v>
      </c>
      <c r="H572" s="56" t="n">
        <v>0</v>
      </c>
      <c r="I572" s="55" t="inlineStr">
        <is>
          <t>2025 : Q4 2025 : Dec 2025</t>
        </is>
      </c>
      <c r="J572" s="42" t="inlineStr">
        <is>
          <t>120000</t>
        </is>
      </c>
    </row>
    <row r="573" ht="15" customHeight="1" s="43">
      <c r="A573" s="54" t="n">
        <v>46010</v>
      </c>
      <c r="B573" s="55" t="inlineStr">
        <is>
          <t>Invoice</t>
        </is>
      </c>
      <c r="C573" s="55" t="inlineStr">
        <is>
          <t>ONTW412696</t>
        </is>
      </c>
      <c r="D573" s="55" t="inlineStr">
        <is>
          <t>CL001235</t>
        </is>
      </c>
      <c r="E573" s="55" t="inlineStr">
        <is>
          <t>We hire</t>
        </is>
      </c>
      <c r="F573" s="55" t="inlineStr">
        <is>
          <t>We hire</t>
        </is>
      </c>
      <c r="G573" s="56" t="n">
        <v>1952.29</v>
      </c>
      <c r="H573" s="56" t="n">
        <v>0</v>
      </c>
      <c r="I573" s="55" t="inlineStr">
        <is>
          <t>2025 : Q4 2025 : Dec 2025</t>
        </is>
      </c>
      <c r="J573" s="42" t="inlineStr">
        <is>
          <t>120000</t>
        </is>
      </c>
    </row>
    <row r="574" ht="15" customHeight="1" s="43">
      <c r="A574" s="54" t="n">
        <v>46010</v>
      </c>
      <c r="B574" s="55" t="inlineStr">
        <is>
          <t>Invoice</t>
        </is>
      </c>
      <c r="C574" s="55" t="inlineStr">
        <is>
          <t>ONTW412694</t>
        </is>
      </c>
      <c r="D574" s="55" t="inlineStr">
        <is>
          <t>CL001235</t>
        </is>
      </c>
      <c r="E574" s="55" t="inlineStr">
        <is>
          <t>We hire</t>
        </is>
      </c>
      <c r="F574" s="55" t="inlineStr">
        <is>
          <t>We hire</t>
        </is>
      </c>
      <c r="G574" s="56" t="n">
        <v>752.88</v>
      </c>
      <c r="H574" s="56" t="n">
        <v>0</v>
      </c>
      <c r="I574" s="55" t="inlineStr">
        <is>
          <t>2025 : Q4 2025 : Dec 2025</t>
        </is>
      </c>
      <c r="J574" s="42" t="inlineStr">
        <is>
          <t>120000</t>
        </is>
      </c>
    </row>
    <row r="575" ht="15" customHeight="1" s="43">
      <c r="A575" s="54" t="n">
        <v>46010</v>
      </c>
      <c r="B575" s="55" t="inlineStr">
        <is>
          <t>Invoice</t>
        </is>
      </c>
      <c r="C575" s="55" t="inlineStr">
        <is>
          <t>ONTW412697</t>
        </is>
      </c>
      <c r="D575" s="55" t="inlineStr">
        <is>
          <t>CL001235</t>
        </is>
      </c>
      <c r="E575" s="55" t="inlineStr">
        <is>
          <t>We hire</t>
        </is>
      </c>
      <c r="F575" s="55" t="inlineStr">
        <is>
          <t>We hire</t>
        </is>
      </c>
      <c r="G575" s="56" t="n">
        <v>941.09</v>
      </c>
      <c r="H575" s="56" t="n">
        <v>0</v>
      </c>
      <c r="I575" s="55" t="inlineStr">
        <is>
          <t>2025 : Q4 2025 : Dec 2025</t>
        </is>
      </c>
      <c r="J575" s="42" t="inlineStr">
        <is>
          <t>120000</t>
        </is>
      </c>
    </row>
    <row r="576" ht="15" customHeight="1" s="43">
      <c r="A576" s="54" t="n">
        <v>46010</v>
      </c>
      <c r="B576" s="55" t="inlineStr">
        <is>
          <t>Invoice</t>
        </is>
      </c>
      <c r="C576" s="55" t="inlineStr">
        <is>
          <t>ONTW412693</t>
        </is>
      </c>
      <c r="D576" s="55" t="inlineStr">
        <is>
          <t>CL001235</t>
        </is>
      </c>
      <c r="E576" s="55" t="inlineStr">
        <is>
          <t>We hire</t>
        </is>
      </c>
      <c r="F576" s="55" t="inlineStr">
        <is>
          <t>We hire</t>
        </is>
      </c>
      <c r="G576" s="56" t="n">
        <v>684.49</v>
      </c>
      <c r="H576" s="56" t="n">
        <v>0</v>
      </c>
      <c r="I576" s="55" t="inlineStr">
        <is>
          <t>2025 : Q4 2025 : Dec 2025</t>
        </is>
      </c>
      <c r="J576" s="42" t="inlineStr">
        <is>
          <t>120000</t>
        </is>
      </c>
    </row>
    <row r="577" ht="15" customHeight="1" s="43">
      <c r="A577" s="54" t="n">
        <v>46010</v>
      </c>
      <c r="B577" s="55" t="inlineStr">
        <is>
          <t>Invoice</t>
        </is>
      </c>
      <c r="C577" s="55" t="inlineStr">
        <is>
          <t>ONTW412695</t>
        </is>
      </c>
      <c r="D577" s="55" t="inlineStr">
        <is>
          <t>CL001235</t>
        </is>
      </c>
      <c r="E577" s="55" t="inlineStr">
        <is>
          <t>We hire</t>
        </is>
      </c>
      <c r="F577" s="55" t="inlineStr">
        <is>
          <t>We hire</t>
        </is>
      </c>
      <c r="G577" s="56" t="n">
        <v>892.08</v>
      </c>
      <c r="H577" s="56" t="n">
        <v>0</v>
      </c>
      <c r="I577" s="55" t="inlineStr">
        <is>
          <t>2025 : Q4 2025 : Dec 2025</t>
        </is>
      </c>
      <c r="J577" s="42" t="inlineStr">
        <is>
          <t>120000</t>
        </is>
      </c>
    </row>
    <row r="578" ht="15" customHeight="1" s="43">
      <c r="A578" s="54" t="n">
        <v>46010</v>
      </c>
      <c r="B578" s="55" t="inlineStr">
        <is>
          <t>Invoice</t>
        </is>
      </c>
      <c r="C578" s="55" t="inlineStr">
        <is>
          <t>ONTW412699</t>
        </is>
      </c>
      <c r="D578" s="55" t="inlineStr">
        <is>
          <t>CL001235</t>
        </is>
      </c>
      <c r="E578" s="55" t="inlineStr">
        <is>
          <t>We hire</t>
        </is>
      </c>
      <c r="F578" s="55" t="inlineStr">
        <is>
          <t>We hire</t>
        </is>
      </c>
      <c r="G578" s="56" t="n">
        <v>414.68</v>
      </c>
      <c r="H578" s="56" t="n">
        <v>0</v>
      </c>
      <c r="I578" s="55" t="inlineStr">
        <is>
          <t>2025 : Q4 2025 : Dec 2025</t>
        </is>
      </c>
      <c r="J578" s="42" t="inlineStr">
        <is>
          <t>120000</t>
        </is>
      </c>
    </row>
    <row r="579" ht="15" customHeight="1" s="43">
      <c r="A579" s="54" t="n">
        <v>46010</v>
      </c>
      <c r="B579" s="55" t="inlineStr">
        <is>
          <t>Invoice</t>
        </is>
      </c>
      <c r="C579" s="55" t="inlineStr">
        <is>
          <t>ONTW412692</t>
        </is>
      </c>
      <c r="D579" s="55" t="inlineStr">
        <is>
          <t>CL001235</t>
        </is>
      </c>
      <c r="E579" s="55" t="inlineStr">
        <is>
          <t>We hire</t>
        </is>
      </c>
      <c r="F579" s="55" t="inlineStr">
        <is>
          <t>We hire</t>
        </is>
      </c>
      <c r="G579" s="56" t="n">
        <v>344.81</v>
      </c>
      <c r="H579" s="56" t="n">
        <v>0</v>
      </c>
      <c r="I579" s="55" t="inlineStr">
        <is>
          <t>2025 : Q4 2025 : Dec 2025</t>
        </is>
      </c>
      <c r="J579" s="42" t="inlineStr">
        <is>
          <t>120000</t>
        </is>
      </c>
    </row>
    <row r="580" ht="15" customHeight="1" s="43">
      <c r="A580" s="54" t="n">
        <v>46010</v>
      </c>
      <c r="B580" s="55" t="inlineStr">
        <is>
          <t>Invoice</t>
        </is>
      </c>
      <c r="C580" s="55" t="inlineStr">
        <is>
          <t>ONTW412701</t>
        </is>
      </c>
      <c r="D580" s="55" t="inlineStr">
        <is>
          <t>CL001235</t>
        </is>
      </c>
      <c r="E580" s="55" t="inlineStr">
        <is>
          <t>We hire</t>
        </is>
      </c>
      <c r="F580" s="55" t="inlineStr">
        <is>
          <t>We hire</t>
        </is>
      </c>
      <c r="G580" s="56" t="n">
        <v>1135.56</v>
      </c>
      <c r="H580" s="56" t="n">
        <v>0</v>
      </c>
      <c r="I580" s="55" t="inlineStr">
        <is>
          <t>2025 : Q4 2025 : Dec 2025</t>
        </is>
      </c>
      <c r="J580" s="42" t="inlineStr">
        <is>
          <t>120000</t>
        </is>
      </c>
    </row>
    <row r="581" ht="15" customHeight="1" s="43">
      <c r="A581" s="54" t="n">
        <v>46014</v>
      </c>
      <c r="B581" s="55" t="inlineStr">
        <is>
          <t>Invoice</t>
        </is>
      </c>
      <c r="C581" s="55" t="inlineStr">
        <is>
          <t>ONTW416502</t>
        </is>
      </c>
      <c r="D581" s="55" t="inlineStr">
        <is>
          <t>CL001235</t>
        </is>
      </c>
      <c r="E581" s="55" t="inlineStr">
        <is>
          <t>We hire</t>
        </is>
      </c>
      <c r="F581" s="55" t="inlineStr">
        <is>
          <t>We hire</t>
        </is>
      </c>
      <c r="G581" s="56" t="n">
        <v>529.09</v>
      </c>
      <c r="H581" s="56" t="n">
        <v>0</v>
      </c>
      <c r="I581" s="55" t="inlineStr">
        <is>
          <t>2025 : Q4 2025 : Dec 2025</t>
        </is>
      </c>
      <c r="J581" s="42" t="inlineStr">
        <is>
          <t>120000</t>
        </is>
      </c>
    </row>
    <row r="582" ht="15" customHeight="1" s="43">
      <c r="A582" s="54" t="n">
        <v>46014</v>
      </c>
      <c r="B582" s="55" t="inlineStr">
        <is>
          <t>Invoice</t>
        </is>
      </c>
      <c r="C582" s="55" t="inlineStr">
        <is>
          <t>ONTW416505</t>
        </is>
      </c>
      <c r="D582" s="55" t="inlineStr">
        <is>
          <t>CL001235</t>
        </is>
      </c>
      <c r="E582" s="55" t="inlineStr">
        <is>
          <t>We hire</t>
        </is>
      </c>
      <c r="F582" s="55" t="inlineStr">
        <is>
          <t>We hire</t>
        </is>
      </c>
      <c r="G582" s="56" t="n">
        <v>727.51</v>
      </c>
      <c r="H582" s="56" t="n">
        <v>0</v>
      </c>
      <c r="I582" s="55" t="inlineStr">
        <is>
          <t>2025 : Q4 2025 : Dec 2025</t>
        </is>
      </c>
      <c r="J582" s="42" t="inlineStr">
        <is>
          <t>120000</t>
        </is>
      </c>
    </row>
    <row r="583" ht="15" customHeight="1" s="43">
      <c r="A583" s="54" t="n">
        <v>46014</v>
      </c>
      <c r="B583" s="55" t="inlineStr">
        <is>
          <t>Invoice</t>
        </is>
      </c>
      <c r="C583" s="55" t="inlineStr">
        <is>
          <t>ONTW416511</t>
        </is>
      </c>
      <c r="D583" s="55" t="inlineStr">
        <is>
          <t>CL001235</t>
        </is>
      </c>
      <c r="E583" s="55" t="inlineStr">
        <is>
          <t>We hire</t>
        </is>
      </c>
      <c r="F583" s="55" t="inlineStr">
        <is>
          <t>We hire</t>
        </is>
      </c>
      <c r="G583" s="56" t="n">
        <v>396.82</v>
      </c>
      <c r="H583" s="56" t="n">
        <v>0</v>
      </c>
      <c r="I583" s="55" t="inlineStr">
        <is>
          <t>2025 : Q4 2025 : Dec 2025</t>
        </is>
      </c>
      <c r="J583" s="42" t="inlineStr">
        <is>
          <t>120000</t>
        </is>
      </c>
    </row>
    <row r="584" ht="15" customHeight="1" s="43">
      <c r="A584" s="54" t="n">
        <v>46014</v>
      </c>
      <c r="B584" s="55" t="inlineStr">
        <is>
          <t>Journal</t>
        </is>
      </c>
      <c r="C584" s="55" t="inlineStr">
        <is>
          <t>OH1527625</t>
        </is>
      </c>
      <c r="D584" s="55" t="n"/>
      <c r="E584" s="55" t="inlineStr">
        <is>
          <t>Amount</t>
        </is>
      </c>
      <c r="F584" s="55" t="inlineStr">
        <is>
          <t>Trez Inc</t>
        </is>
      </c>
      <c r="G584" s="56" t="n">
        <v>0</v>
      </c>
      <c r="H584" s="56" t="n">
        <v>8103.23</v>
      </c>
      <c r="I584" s="55" t="inlineStr">
        <is>
          <t>2025 : Q4 2025 : Dec 2025</t>
        </is>
      </c>
      <c r="J584" s="42" t="inlineStr">
        <is>
          <t>120000</t>
        </is>
      </c>
    </row>
    <row r="585" ht="15" customHeight="1" s="43">
      <c r="A585" s="54" t="n">
        <v>46014</v>
      </c>
      <c r="B585" s="55" t="inlineStr">
        <is>
          <t>Invoice</t>
        </is>
      </c>
      <c r="C585" s="55" t="inlineStr">
        <is>
          <t>ONTW416509</t>
        </is>
      </c>
      <c r="D585" s="55" t="inlineStr">
        <is>
          <t>CL001235</t>
        </is>
      </c>
      <c r="E585" s="55" t="inlineStr">
        <is>
          <t>We hire</t>
        </is>
      </c>
      <c r="F585" s="55" t="inlineStr">
        <is>
          <t>We hire</t>
        </is>
      </c>
      <c r="G585" s="56" t="n">
        <v>1184.35</v>
      </c>
      <c r="H585" s="56" t="n">
        <v>0</v>
      </c>
      <c r="I585" s="55" t="inlineStr">
        <is>
          <t>2025 : Q4 2025 : Dec 2025</t>
        </is>
      </c>
      <c r="J585" s="42" t="inlineStr">
        <is>
          <t>120000</t>
        </is>
      </c>
    </row>
    <row r="586" ht="15" customHeight="1" s="43">
      <c r="A586" s="54" t="n">
        <v>46014</v>
      </c>
      <c r="B586" s="55" t="inlineStr">
        <is>
          <t>Invoice</t>
        </is>
      </c>
      <c r="C586" s="55" t="inlineStr">
        <is>
          <t>ONTW416508</t>
        </is>
      </c>
      <c r="D586" s="55" t="inlineStr">
        <is>
          <t>CL001235</t>
        </is>
      </c>
      <c r="E586" s="55" t="inlineStr">
        <is>
          <t>We hire</t>
        </is>
      </c>
      <c r="F586" s="55" t="inlineStr">
        <is>
          <t>We hire</t>
        </is>
      </c>
      <c r="G586" s="56" t="n">
        <v>273.31</v>
      </c>
      <c r="H586" s="56" t="n">
        <v>0</v>
      </c>
      <c r="I586" s="55" t="inlineStr">
        <is>
          <t>2025 : Q4 2025 : Dec 2025</t>
        </is>
      </c>
      <c r="J586" s="42" t="inlineStr">
        <is>
          <t>120000</t>
        </is>
      </c>
    </row>
    <row r="587" ht="15" customHeight="1" s="43">
      <c r="A587" s="54" t="n">
        <v>46014</v>
      </c>
      <c r="B587" s="55" t="inlineStr">
        <is>
          <t>Invoice</t>
        </is>
      </c>
      <c r="C587" s="55" t="inlineStr">
        <is>
          <t>ONTW416507</t>
        </is>
      </c>
      <c r="D587" s="55" t="inlineStr">
        <is>
          <t>CL001235</t>
        </is>
      </c>
      <c r="E587" s="55" t="inlineStr">
        <is>
          <t>We hire</t>
        </is>
      </c>
      <c r="F587" s="55" t="inlineStr">
        <is>
          <t>We hire</t>
        </is>
      </c>
      <c r="G587" s="56" t="n">
        <v>396.82</v>
      </c>
      <c r="H587" s="56" t="n">
        <v>0</v>
      </c>
      <c r="I587" s="55" t="inlineStr">
        <is>
          <t>2025 : Q4 2025 : Dec 2025</t>
        </is>
      </c>
      <c r="J587" s="42" t="inlineStr">
        <is>
          <t>120000</t>
        </is>
      </c>
    </row>
    <row r="588" ht="15" customHeight="1" s="43">
      <c r="A588" s="54" t="n">
        <v>46014</v>
      </c>
      <c r="B588" s="55" t="inlineStr">
        <is>
          <t>Invoice</t>
        </is>
      </c>
      <c r="C588" s="55" t="inlineStr">
        <is>
          <t>ONTW416510</t>
        </is>
      </c>
      <c r="D588" s="55" t="inlineStr">
        <is>
          <t>CL001235</t>
        </is>
      </c>
      <c r="E588" s="55" t="inlineStr">
        <is>
          <t>We hire</t>
        </is>
      </c>
      <c r="F588" s="55" t="inlineStr">
        <is>
          <t>We hire</t>
        </is>
      </c>
      <c r="G588" s="56" t="n">
        <v>568.78</v>
      </c>
      <c r="H588" s="56" t="n">
        <v>0</v>
      </c>
      <c r="I588" s="55" t="inlineStr">
        <is>
          <t>2025 : Q4 2025 : Dec 2025</t>
        </is>
      </c>
      <c r="J588" s="42" t="inlineStr">
        <is>
          <t>120000</t>
        </is>
      </c>
    </row>
    <row r="589" ht="15" customHeight="1" s="43">
      <c r="A589" s="54" t="n">
        <v>46014</v>
      </c>
      <c r="B589" s="55" t="inlineStr">
        <is>
          <t>Invoice</t>
        </is>
      </c>
      <c r="C589" s="55" t="inlineStr">
        <is>
          <t>ONTW416501</t>
        </is>
      </c>
      <c r="D589" s="55" t="inlineStr">
        <is>
          <t>CL001235</t>
        </is>
      </c>
      <c r="E589" s="55" t="inlineStr">
        <is>
          <t>We hire</t>
        </is>
      </c>
      <c r="F589" s="55" t="inlineStr">
        <is>
          <t>We hire</t>
        </is>
      </c>
      <c r="G589" s="56" t="n">
        <v>1121.76</v>
      </c>
      <c r="H589" s="56" t="n">
        <v>0</v>
      </c>
      <c r="I589" s="55" t="inlineStr">
        <is>
          <t>2025 : Q4 2025 : Dec 2025</t>
        </is>
      </c>
      <c r="J589" s="42" t="inlineStr">
        <is>
          <t>120000</t>
        </is>
      </c>
    </row>
    <row r="590" ht="15" customHeight="1" s="43">
      <c r="A590" s="54" t="n">
        <v>46014</v>
      </c>
      <c r="B590" s="55" t="inlineStr">
        <is>
          <t>Invoice</t>
        </is>
      </c>
      <c r="C590" s="55" t="inlineStr">
        <is>
          <t>ONTW416506</t>
        </is>
      </c>
      <c r="D590" s="55" t="inlineStr">
        <is>
          <t>CL001235</t>
        </is>
      </c>
      <c r="E590" s="55" t="inlineStr">
        <is>
          <t>We hire</t>
        </is>
      </c>
      <c r="F590" s="55" t="inlineStr">
        <is>
          <t>We hire</t>
        </is>
      </c>
      <c r="G590" s="56" t="n">
        <v>687.66</v>
      </c>
      <c r="H590" s="56" t="n">
        <v>0</v>
      </c>
      <c r="I590" s="55" t="inlineStr">
        <is>
          <t>2025 : Q4 2025 : Dec 2025</t>
        </is>
      </c>
      <c r="J590" s="42" t="inlineStr">
        <is>
          <t>120000</t>
        </is>
      </c>
    </row>
    <row r="591" ht="15" customHeight="1" s="43">
      <c r="A591" s="54" t="n">
        <v>46014</v>
      </c>
      <c r="B591" s="55" t="inlineStr">
        <is>
          <t>Invoice</t>
        </is>
      </c>
      <c r="C591" s="55" t="inlineStr">
        <is>
          <t>ONTW416500</t>
        </is>
      </c>
      <c r="D591" s="55" t="inlineStr">
        <is>
          <t>CL001235</t>
        </is>
      </c>
      <c r="E591" s="55" t="inlineStr">
        <is>
          <t>We hire</t>
        </is>
      </c>
      <c r="F591" s="55" t="inlineStr">
        <is>
          <t>We hire</t>
        </is>
      </c>
      <c r="G591" s="56" t="n">
        <v>529.09</v>
      </c>
      <c r="H591" s="56" t="n">
        <v>0</v>
      </c>
      <c r="I591" s="55" t="inlineStr">
        <is>
          <t>2025 : Q4 2025 : Dec 2025</t>
        </is>
      </c>
      <c r="J591" s="42" t="inlineStr">
        <is>
          <t>120000</t>
        </is>
      </c>
    </row>
    <row r="592" ht="15" customHeight="1" s="43">
      <c r="A592" s="54" t="n">
        <v>46014</v>
      </c>
      <c r="B592" s="55" t="inlineStr">
        <is>
          <t>Invoice</t>
        </is>
      </c>
      <c r="C592" s="55" t="inlineStr">
        <is>
          <t>ONTW416503</t>
        </is>
      </c>
      <c r="D592" s="55" t="inlineStr">
        <is>
          <t>CL001235</t>
        </is>
      </c>
      <c r="E592" s="55" t="inlineStr">
        <is>
          <t>We hire</t>
        </is>
      </c>
      <c r="F592" s="55" t="inlineStr">
        <is>
          <t>We hire</t>
        </is>
      </c>
      <c r="G592" s="56" t="n">
        <v>462.96</v>
      </c>
      <c r="H592" s="56" t="n">
        <v>0</v>
      </c>
      <c r="I592" s="55" t="inlineStr">
        <is>
          <t>2025 : Q4 2025 : Dec 2025</t>
        </is>
      </c>
      <c r="J592" s="42" t="inlineStr">
        <is>
          <t>120000</t>
        </is>
      </c>
    </row>
    <row r="593" ht="15" customHeight="1" s="43">
      <c r="A593" s="54" t="n">
        <v>46014</v>
      </c>
      <c r="B593" s="55" t="inlineStr">
        <is>
          <t>Journal</t>
        </is>
      </c>
      <c r="C593" s="55" t="inlineStr">
        <is>
          <t>OH1527624</t>
        </is>
      </c>
      <c r="D593" s="55" t="n"/>
      <c r="E593" s="55" t="inlineStr">
        <is>
          <t>Amount</t>
        </is>
      </c>
      <c r="F593" s="55" t="inlineStr">
        <is>
          <t>Trez Inc</t>
        </is>
      </c>
      <c r="G593" s="56" t="n">
        <v>0</v>
      </c>
      <c r="H593" s="56" t="n">
        <v>4054.85</v>
      </c>
      <c r="I593" s="55" t="inlineStr">
        <is>
          <t>2025 : Q4 2025 : Dec 2025</t>
        </is>
      </c>
      <c r="J593" s="42" t="inlineStr">
        <is>
          <t>120000</t>
        </is>
      </c>
    </row>
    <row r="594" ht="15" customHeight="1" s="43">
      <c r="A594" s="54" t="n">
        <v>46014</v>
      </c>
      <c r="B594" s="55" t="inlineStr">
        <is>
          <t>Invoice</t>
        </is>
      </c>
      <c r="C594" s="55" t="inlineStr">
        <is>
          <t>ONTW416504</t>
        </is>
      </c>
      <c r="D594" s="55" t="inlineStr">
        <is>
          <t>CL001235</t>
        </is>
      </c>
      <c r="E594" s="55" t="inlineStr">
        <is>
          <t>We hire</t>
        </is>
      </c>
      <c r="F594" s="55" t="inlineStr">
        <is>
          <t>We hire</t>
        </is>
      </c>
      <c r="G594" s="56" t="n">
        <v>462.96</v>
      </c>
      <c r="H594" s="56" t="n">
        <v>0</v>
      </c>
      <c r="I594" s="55" t="inlineStr">
        <is>
          <t>2025 : Q4 2025 : Dec 2025</t>
        </is>
      </c>
      <c r="J594" s="42" t="inlineStr">
        <is>
          <t>120000</t>
        </is>
      </c>
    </row>
    <row r="595" ht="15" customHeight="1" s="43">
      <c r="A595" s="54" t="n">
        <v>46014</v>
      </c>
      <c r="B595" s="55" t="inlineStr">
        <is>
          <t>Invoice</t>
        </is>
      </c>
      <c r="C595" s="55" t="inlineStr">
        <is>
          <t>ONTW416512</t>
        </is>
      </c>
      <c r="D595" s="55" t="inlineStr">
        <is>
          <t>CL001235</t>
        </is>
      </c>
      <c r="E595" s="55" t="inlineStr">
        <is>
          <t>We hire</t>
        </is>
      </c>
      <c r="F595" s="55" t="inlineStr">
        <is>
          <t>We hire</t>
        </is>
      </c>
      <c r="G595" s="56" t="n">
        <v>357.14</v>
      </c>
      <c r="H595" s="56" t="n">
        <v>0</v>
      </c>
      <c r="I595" s="55" t="inlineStr">
        <is>
          <t>2025 : Q4 2025 : Dec 2025</t>
        </is>
      </c>
      <c r="J595" s="42" t="inlineStr">
        <is>
          <t>120000</t>
        </is>
      </c>
    </row>
    <row r="596" ht="15" customHeight="1" s="43">
      <c r="A596" s="54" t="n">
        <v>46015</v>
      </c>
      <c r="B596" s="55" t="inlineStr">
        <is>
          <t>Journal</t>
        </is>
      </c>
      <c r="C596" s="55" t="inlineStr">
        <is>
          <t>OH1527847</t>
        </is>
      </c>
      <c r="D596" s="55" t="n"/>
      <c r="E596" s="55" t="inlineStr">
        <is>
          <t>Amount</t>
        </is>
      </c>
      <c r="F596" s="55" t="inlineStr">
        <is>
          <t>Trez Inc</t>
        </is>
      </c>
      <c r="G596" s="56" t="n">
        <v>0</v>
      </c>
      <c r="H596" s="56" t="n">
        <v>7698.25</v>
      </c>
      <c r="I596" s="55" t="inlineStr">
        <is>
          <t>2025 : Q4 2025 : Dec 2025</t>
        </is>
      </c>
      <c r="J596" s="42" t="inlineStr">
        <is>
          <t>120000</t>
        </is>
      </c>
    </row>
    <row r="597" ht="15" customHeight="1" s="43">
      <c r="A597" s="54" t="n">
        <v>46017</v>
      </c>
      <c r="B597" s="55" t="inlineStr">
        <is>
          <t>Journal</t>
        </is>
      </c>
      <c r="C597" s="55" t="inlineStr">
        <is>
          <t>OH1527983</t>
        </is>
      </c>
      <c r="D597" s="55" t="n"/>
      <c r="E597" s="55" t="inlineStr">
        <is>
          <t>Amount</t>
        </is>
      </c>
      <c r="F597" s="55" t="inlineStr">
        <is>
          <t>Trez Inc</t>
        </is>
      </c>
      <c r="G597" s="56" t="n">
        <v>0</v>
      </c>
      <c r="H597" s="56" t="n">
        <v>289.43</v>
      </c>
      <c r="I597" s="55" t="inlineStr">
        <is>
          <t>2025 : Q4 2025 : Dec 2025</t>
        </is>
      </c>
      <c r="J597" s="42" t="inlineStr">
        <is>
          <t>120000</t>
        </is>
      </c>
    </row>
    <row r="598" ht="15" customHeight="1" s="43">
      <c r="A598" s="54" t="n">
        <v>46022</v>
      </c>
      <c r="B598" s="55" t="inlineStr">
        <is>
          <t>Journal</t>
        </is>
      </c>
      <c r="C598" s="55" t="inlineStr">
        <is>
          <t>ACT1667</t>
        </is>
      </c>
      <c r="D598" s="55" t="n"/>
      <c r="E598" s="55" t="inlineStr">
        <is>
          <t>Ajuste_AR_Operations_Dec25</t>
        </is>
      </c>
      <c r="F598" s="55" t="inlineStr">
        <is>
          <t>Ajuste_AR_Operations_Dec25</t>
        </is>
      </c>
      <c r="G598" s="56" t="n">
        <v>0</v>
      </c>
      <c r="H598" s="56" t="n">
        <v>16348.91</v>
      </c>
      <c r="I598" s="55" t="inlineStr">
        <is>
          <t>2025 : Q4 2025 : Dec 2025</t>
        </is>
      </c>
      <c r="J598" s="42" t="inlineStr">
        <is>
          <t>120000</t>
        </is>
      </c>
    </row>
    <row r="599" ht="15" customHeight="1" s="43">
      <c r="A599" s="54" t="n">
        <v>46022</v>
      </c>
      <c r="B599" s="55" t="inlineStr">
        <is>
          <t>Journal</t>
        </is>
      </c>
      <c r="C599" s="55" t="inlineStr">
        <is>
          <t>ACT1453225</t>
        </is>
      </c>
      <c r="D599" s="55" t="n"/>
      <c r="E599" s="55" t="inlineStr">
        <is>
          <t>Ajuste_AR_Operations_Holdings_Dec25</t>
        </is>
      </c>
      <c r="F599" s="55" t="inlineStr">
        <is>
          <t>Ajuste_AR_Operations_Holdings_Dec25</t>
        </is>
      </c>
      <c r="G599" s="56" t="n">
        <v>16348.91</v>
      </c>
      <c r="H599" s="56" t="n">
        <v>0</v>
      </c>
      <c r="I599" s="55" t="inlineStr">
        <is>
          <t>2025 : Q4 2025 : Dec 2025</t>
        </is>
      </c>
      <c r="J599" s="42" t="inlineStr">
        <is>
          <t>120000</t>
        </is>
      </c>
    </row>
    <row r="600" ht="15" customHeight="1" s="43">
      <c r="A600" s="54" t="n">
        <v>46030</v>
      </c>
      <c r="B600" s="55" t="inlineStr">
        <is>
          <t>Invoice</t>
        </is>
      </c>
      <c r="C600" s="55" t="inlineStr">
        <is>
          <t>ONTW428656</t>
        </is>
      </c>
      <c r="D600" s="55" t="inlineStr">
        <is>
          <t>CL001235</t>
        </is>
      </c>
      <c r="E600" s="55" t="inlineStr">
        <is>
          <t>We hire</t>
        </is>
      </c>
      <c r="F600" s="55" t="inlineStr">
        <is>
          <t>We hire</t>
        </is>
      </c>
      <c r="G600" s="56" t="n">
        <v>600</v>
      </c>
      <c r="H600" s="56" t="n">
        <v>0</v>
      </c>
      <c r="I600" s="55" t="inlineStr">
        <is>
          <t>FY 2026 : Q1 2026 : Jan 2026</t>
        </is>
      </c>
      <c r="J600" s="42" t="inlineStr">
        <is>
          <t>120000</t>
        </is>
      </c>
    </row>
    <row r="601" ht="15" customHeight="1" s="43">
      <c r="A601" s="54" t="n">
        <v>46031</v>
      </c>
      <c r="B601" s="55" t="inlineStr">
        <is>
          <t>Invoice</t>
        </is>
      </c>
      <c r="C601" s="55" t="inlineStr">
        <is>
          <t>ONTW429055</t>
        </is>
      </c>
      <c r="D601" s="55" t="inlineStr">
        <is>
          <t>CL001235</t>
        </is>
      </c>
      <c r="E601" s="55" t="inlineStr">
        <is>
          <t>We hire</t>
        </is>
      </c>
      <c r="F601" s="55" t="inlineStr">
        <is>
          <t>We hire</t>
        </is>
      </c>
      <c r="G601" s="56" t="n">
        <v>583.8</v>
      </c>
      <c r="H601" s="56" t="n">
        <v>0</v>
      </c>
      <c r="I601" s="55" t="inlineStr">
        <is>
          <t>FY 2026 : Q1 2026 : Jan 2026</t>
        </is>
      </c>
      <c r="J601" s="42" t="inlineStr">
        <is>
          <t>120000</t>
        </is>
      </c>
    </row>
    <row r="602" ht="15" customHeight="1" s="43">
      <c r="A602" s="54" t="n">
        <v>46031</v>
      </c>
      <c r="B602" s="55" t="inlineStr">
        <is>
          <t>Invoice</t>
        </is>
      </c>
      <c r="C602" s="55" t="inlineStr">
        <is>
          <t>OMF023967</t>
        </is>
      </c>
      <c r="D602" s="55" t="inlineStr">
        <is>
          <t>CL001235</t>
        </is>
      </c>
      <c r="E602" s="55" t="inlineStr">
        <is>
          <t>hire, type of membership: active_contracts</t>
        </is>
      </c>
      <c r="F602" s="55" t="inlineStr">
        <is>
          <t>hire, type of membership: active_contracts</t>
        </is>
      </c>
      <c r="G602" s="56" t="n">
        <v>843.46</v>
      </c>
      <c r="H602" s="56" t="n">
        <v>0</v>
      </c>
      <c r="I602" s="55" t="inlineStr">
        <is>
          <t>FY 2026 : Q1 2026 : Jan 2026</t>
        </is>
      </c>
      <c r="J602" s="42" t="inlineStr">
        <is>
          <t>120000</t>
        </is>
      </c>
    </row>
    <row r="603" ht="15" customHeight="1" s="43">
      <c r="A603" s="54" t="n">
        <v>46031</v>
      </c>
      <c r="B603" s="55" t="inlineStr">
        <is>
          <t>Invoice</t>
        </is>
      </c>
      <c r="C603" s="55" t="inlineStr">
        <is>
          <t>ONTW429050</t>
        </is>
      </c>
      <c r="D603" s="55" t="inlineStr">
        <is>
          <t>CL001235</t>
        </is>
      </c>
      <c r="E603" s="55" t="inlineStr">
        <is>
          <t>We hire</t>
        </is>
      </c>
      <c r="F603" s="55" t="inlineStr">
        <is>
          <t>We hire</t>
        </is>
      </c>
      <c r="G603" s="56" t="n">
        <v>476.14</v>
      </c>
      <c r="H603" s="56" t="n">
        <v>0</v>
      </c>
      <c r="I603" s="55" t="inlineStr">
        <is>
          <t>FY 2026 : Q1 2026 : Jan 2026</t>
        </is>
      </c>
      <c r="J603" s="42" t="inlineStr">
        <is>
          <t>120000</t>
        </is>
      </c>
    </row>
    <row r="604" ht="15" customHeight="1" s="43">
      <c r="A604" s="54" t="n">
        <v>46031</v>
      </c>
      <c r="B604" s="55" t="inlineStr">
        <is>
          <t>Invoice</t>
        </is>
      </c>
      <c r="C604" s="55" t="inlineStr">
        <is>
          <t>ONTW429054</t>
        </is>
      </c>
      <c r="D604" s="55" t="inlineStr">
        <is>
          <t>CL001235</t>
        </is>
      </c>
      <c r="E604" s="55" t="inlineStr">
        <is>
          <t>We hire</t>
        </is>
      </c>
      <c r="F604" s="55" t="inlineStr">
        <is>
          <t>We hire</t>
        </is>
      </c>
      <c r="G604" s="56" t="n">
        <v>206.97</v>
      </c>
      <c r="H604" s="56" t="n">
        <v>0</v>
      </c>
      <c r="I604" s="55" t="inlineStr">
        <is>
          <t>FY 2026 : Q1 2026 : Jan 2026</t>
        </is>
      </c>
      <c r="J604" s="42" t="inlineStr">
        <is>
          <t>120000</t>
        </is>
      </c>
    </row>
    <row r="605" ht="15" customHeight="1" s="43">
      <c r="A605" s="54" t="n">
        <v>46031</v>
      </c>
      <c r="B605" s="55" t="inlineStr">
        <is>
          <t>Invoice</t>
        </is>
      </c>
      <c r="C605" s="55" t="inlineStr">
        <is>
          <t>ONTW429052</t>
        </is>
      </c>
      <c r="D605" s="55" t="inlineStr">
        <is>
          <t>CL001235</t>
        </is>
      </c>
      <c r="E605" s="55" t="inlineStr">
        <is>
          <t>We hire</t>
        </is>
      </c>
      <c r="F605" s="55" t="inlineStr">
        <is>
          <t>We hire</t>
        </is>
      </c>
      <c r="G605" s="56" t="n">
        <v>476.14</v>
      </c>
      <c r="H605" s="56" t="n">
        <v>0</v>
      </c>
      <c r="I605" s="55" t="inlineStr">
        <is>
          <t>FY 2026 : Q1 2026 : Jan 2026</t>
        </is>
      </c>
      <c r="J605" s="42" t="inlineStr">
        <is>
          <t>120000</t>
        </is>
      </c>
    </row>
    <row r="606" ht="15" customHeight="1" s="43">
      <c r="A606" s="54" t="n">
        <v>46031</v>
      </c>
      <c r="B606" s="55" t="inlineStr">
        <is>
          <t>Invoice</t>
        </is>
      </c>
      <c r="C606" s="55" t="inlineStr">
        <is>
          <t>ONTW429048</t>
        </is>
      </c>
      <c r="D606" s="55" t="inlineStr">
        <is>
          <t>CL001235</t>
        </is>
      </c>
      <c r="E606" s="55" t="inlineStr">
        <is>
          <t>We hire</t>
        </is>
      </c>
      <c r="F606" s="55" t="inlineStr">
        <is>
          <t>We hire</t>
        </is>
      </c>
      <c r="G606" s="56" t="n">
        <v>538.34</v>
      </c>
      <c r="H606" s="56" t="n">
        <v>0</v>
      </c>
      <c r="I606" s="55" t="inlineStr">
        <is>
          <t>FY 2026 : Q1 2026 : Jan 2026</t>
        </is>
      </c>
      <c r="J606" s="42" t="inlineStr">
        <is>
          <t>120000</t>
        </is>
      </c>
    </row>
    <row r="607" ht="15" customHeight="1" s="43">
      <c r="A607" s="54" t="n">
        <v>46031</v>
      </c>
      <c r="B607" s="55" t="inlineStr">
        <is>
          <t>Invoice</t>
        </is>
      </c>
      <c r="C607" s="55" t="inlineStr">
        <is>
          <t>ONTW429049</t>
        </is>
      </c>
      <c r="D607" s="55" t="inlineStr">
        <is>
          <t>CL001235</t>
        </is>
      </c>
      <c r="E607" s="55" t="inlineStr">
        <is>
          <t>We hire</t>
        </is>
      </c>
      <c r="F607" s="55" t="inlineStr">
        <is>
          <t>We hire</t>
        </is>
      </c>
      <c r="G607" s="56" t="n">
        <v>543.4299999999999</v>
      </c>
      <c r="H607" s="56" t="n">
        <v>0</v>
      </c>
      <c r="I607" s="55" t="inlineStr">
        <is>
          <t>FY 2026 : Q1 2026 : Jan 2026</t>
        </is>
      </c>
      <c r="J607" s="42" t="inlineStr">
        <is>
          <t>120000</t>
        </is>
      </c>
    </row>
    <row r="608" ht="15" customHeight="1" s="43">
      <c r="A608" s="54" t="n">
        <v>46031</v>
      </c>
      <c r="B608" s="55" t="inlineStr">
        <is>
          <t>Invoice</t>
        </is>
      </c>
      <c r="C608" s="55" t="inlineStr">
        <is>
          <t>ONTW429053</t>
        </is>
      </c>
      <c r="D608" s="55" t="inlineStr">
        <is>
          <t>CL001235</t>
        </is>
      </c>
      <c r="E608" s="55" t="inlineStr">
        <is>
          <t>We hire</t>
        </is>
      </c>
      <c r="F608" s="55" t="inlineStr">
        <is>
          <t>We hire</t>
        </is>
      </c>
      <c r="G608" s="56" t="n">
        <v>206.97</v>
      </c>
      <c r="H608" s="56" t="n">
        <v>0</v>
      </c>
      <c r="I608" s="55" t="inlineStr">
        <is>
          <t>FY 2026 : Q1 2026 : Jan 2026</t>
        </is>
      </c>
      <c r="J608" s="42" t="inlineStr">
        <is>
          <t>120000</t>
        </is>
      </c>
    </row>
    <row r="609" ht="15" customHeight="1" s="43">
      <c r="A609" s="54" t="n">
        <v>46031</v>
      </c>
      <c r="B609" s="55" t="inlineStr">
        <is>
          <t>Invoice</t>
        </is>
      </c>
      <c r="C609" s="55" t="inlineStr">
        <is>
          <t>ONTW429051</t>
        </is>
      </c>
      <c r="D609" s="55" t="inlineStr">
        <is>
          <t>CL001235</t>
        </is>
      </c>
      <c r="E609" s="55" t="inlineStr">
        <is>
          <t>We hire</t>
        </is>
      </c>
      <c r="F609" s="55" t="inlineStr">
        <is>
          <t>We hire</t>
        </is>
      </c>
      <c r="G609" s="56" t="n">
        <v>947.1799999999999</v>
      </c>
      <c r="H609" s="56" t="n">
        <v>0</v>
      </c>
      <c r="I609" s="55" t="inlineStr">
        <is>
          <t>FY 2026 : Q1 2026 : Jan 2026</t>
        </is>
      </c>
      <c r="J609" s="42" t="inlineStr">
        <is>
          <t>120000</t>
        </is>
      </c>
    </row>
    <row r="610" ht="15" customHeight="1" s="43">
      <c r="A610" s="54" t="n">
        <v>46034</v>
      </c>
      <c r="B610" s="55" t="inlineStr">
        <is>
          <t>Journal</t>
        </is>
      </c>
      <c r="C610" s="55" t="inlineStr">
        <is>
          <t>OH1607706</t>
        </is>
      </c>
      <c r="D610" s="55" t="n"/>
      <c r="E610" s="55" t="inlineStr">
        <is>
          <t>Amount</t>
        </is>
      </c>
      <c r="F610" s="55" t="inlineStr">
        <is>
          <t>Trez Inc</t>
        </is>
      </c>
      <c r="G610" s="56" t="n">
        <v>0</v>
      </c>
      <c r="H610" s="56" t="n">
        <v>600</v>
      </c>
      <c r="I610" s="55" t="inlineStr">
        <is>
          <t>FY 2026 : Q1 2026 : Jan 2026</t>
        </is>
      </c>
      <c r="J610" s="42" t="inlineStr">
        <is>
          <t>120000</t>
        </is>
      </c>
    </row>
    <row r="611" ht="15" customHeight="1" s="43">
      <c r="A611" s="54" t="n">
        <v>46034</v>
      </c>
      <c r="B611" s="55" t="inlineStr">
        <is>
          <t>Journal</t>
        </is>
      </c>
      <c r="C611" s="55" t="inlineStr">
        <is>
          <t>OH1607707</t>
        </is>
      </c>
      <c r="D611" s="55" t="n"/>
      <c r="E611" s="55" t="inlineStr">
        <is>
          <t>Amount</t>
        </is>
      </c>
      <c r="F611" s="55" t="inlineStr">
        <is>
          <t>Trez Inc</t>
        </is>
      </c>
      <c r="G611" s="56" t="n">
        <v>0</v>
      </c>
      <c r="H611" s="56" t="n">
        <v>843.46</v>
      </c>
      <c r="I611" s="55" t="inlineStr">
        <is>
          <t>FY 2026 : Q1 2026 : Jan 2026</t>
        </is>
      </c>
      <c r="J611" s="42" t="inlineStr">
        <is>
          <t>120000</t>
        </is>
      </c>
    </row>
    <row r="612" ht="15" customHeight="1" s="43">
      <c r="A612" s="54" t="n">
        <v>46034</v>
      </c>
      <c r="B612" s="55" t="inlineStr">
        <is>
          <t>Journal</t>
        </is>
      </c>
      <c r="C612" s="55" t="inlineStr">
        <is>
          <t>OH1607708</t>
        </is>
      </c>
      <c r="D612" s="55" t="n"/>
      <c r="E612" s="55" t="inlineStr">
        <is>
          <t>Amount</t>
        </is>
      </c>
      <c r="F612" s="55" t="inlineStr">
        <is>
          <t>Trez Inc</t>
        </is>
      </c>
      <c r="G612" s="56" t="n">
        <v>0</v>
      </c>
      <c r="H612" s="56" t="n">
        <v>3978.97</v>
      </c>
      <c r="I612" s="55" t="inlineStr">
        <is>
          <t>FY 2026 : Q1 2026 : Jan 2026</t>
        </is>
      </c>
      <c r="J612" s="42" t="inlineStr">
        <is>
          <t>120000</t>
        </is>
      </c>
    </row>
    <row r="613" ht="15" customHeight="1" s="43">
      <c r="A613" s="54" t="n">
        <v>46036</v>
      </c>
      <c r="B613" s="55" t="inlineStr">
        <is>
          <t>Invoice</t>
        </is>
      </c>
      <c r="C613" s="55" t="inlineStr">
        <is>
          <t>ONTW430653</t>
        </is>
      </c>
      <c r="D613" s="55" t="inlineStr">
        <is>
          <t>CL001235</t>
        </is>
      </c>
      <c r="E613" s="55" t="inlineStr">
        <is>
          <t>We hire</t>
        </is>
      </c>
      <c r="F613" s="55" t="inlineStr">
        <is>
          <t>We hire</t>
        </is>
      </c>
      <c r="G613" s="56" t="n">
        <v>210.62</v>
      </c>
      <c r="H613" s="56" t="n">
        <v>0</v>
      </c>
      <c r="I613" s="55" t="inlineStr">
        <is>
          <t>FY 2026 : Q1 2026 : Jan 2026</t>
        </is>
      </c>
      <c r="J613" s="42" t="inlineStr">
        <is>
          <t>120000</t>
        </is>
      </c>
    </row>
    <row r="614" ht="15" customHeight="1" s="43">
      <c r="A614" s="54" t="n">
        <v>46037</v>
      </c>
      <c r="B614" s="55" t="inlineStr">
        <is>
          <t>Invoice</t>
        </is>
      </c>
      <c r="C614" s="55" t="inlineStr">
        <is>
          <t>ONTW431355</t>
        </is>
      </c>
      <c r="D614" s="55" t="inlineStr">
        <is>
          <t>CL001235</t>
        </is>
      </c>
      <c r="E614" s="55" t="inlineStr">
        <is>
          <t>We hire</t>
        </is>
      </c>
      <c r="F614" s="55" t="inlineStr">
        <is>
          <t>We hire</t>
        </is>
      </c>
      <c r="G614" s="56" t="n">
        <v>1250</v>
      </c>
      <c r="H614" s="56" t="n">
        <v>0</v>
      </c>
      <c r="I614" s="55" t="inlineStr">
        <is>
          <t>FY 2026 : Q1 2026 : Jan 2026</t>
        </is>
      </c>
      <c r="J614" s="42" t="inlineStr">
        <is>
          <t>120000</t>
        </is>
      </c>
    </row>
    <row r="615" ht="15" customHeight="1" s="43">
      <c r="A615" s="54" t="n">
        <v>46037</v>
      </c>
      <c r="B615" s="55" t="inlineStr">
        <is>
          <t>Journal</t>
        </is>
      </c>
      <c r="C615" s="55" t="inlineStr">
        <is>
          <t>OH1608004</t>
        </is>
      </c>
      <c r="D615" s="55" t="n"/>
      <c r="E615" s="55" t="inlineStr">
        <is>
          <t>Amount</t>
        </is>
      </c>
      <c r="F615" s="55" t="inlineStr">
        <is>
          <t>Trez Inc</t>
        </is>
      </c>
      <c r="G615" s="56" t="n">
        <v>0</v>
      </c>
      <c r="H615" s="56" t="n">
        <v>210.62</v>
      </c>
      <c r="I615" s="55" t="inlineStr">
        <is>
          <t>FY 2026 : Q1 2026 : Jan 2026</t>
        </is>
      </c>
      <c r="J615" s="42" t="inlineStr">
        <is>
          <t>120000</t>
        </is>
      </c>
    </row>
    <row r="616" ht="15" customHeight="1" s="43">
      <c r="A616" s="54" t="n">
        <v>46038</v>
      </c>
      <c r="B616" s="55" t="inlineStr">
        <is>
          <t>Journal</t>
        </is>
      </c>
      <c r="C616" s="55" t="inlineStr">
        <is>
          <t>OH1608114</t>
        </is>
      </c>
      <c r="D616" s="55" t="n"/>
      <c r="E616" s="55" t="inlineStr">
        <is>
          <t>Amount</t>
        </is>
      </c>
      <c r="F616" s="55" t="inlineStr">
        <is>
          <t>Trez Inc</t>
        </is>
      </c>
      <c r="G616" s="56" t="n">
        <v>0</v>
      </c>
      <c r="H616" s="56" t="n">
        <v>16348.91</v>
      </c>
      <c r="I616" s="55" t="inlineStr">
        <is>
          <t>FY 2026 : Q1 2026 : Jan 2026</t>
        </is>
      </c>
      <c r="J616" s="42" t="inlineStr">
        <is>
          <t>120000</t>
        </is>
      </c>
    </row>
    <row r="617" ht="15" customHeight="1" s="43">
      <c r="A617" s="54" t="n">
        <v>46038</v>
      </c>
      <c r="B617" s="55" t="inlineStr">
        <is>
          <t>Journal</t>
        </is>
      </c>
      <c r="C617" s="55" t="inlineStr">
        <is>
          <t>OH1608115</t>
        </is>
      </c>
      <c r="D617" s="55" t="n"/>
      <c r="E617" s="55" t="inlineStr">
        <is>
          <t>Amount</t>
        </is>
      </c>
      <c r="F617" s="55" t="inlineStr">
        <is>
          <t>Trez Inc</t>
        </is>
      </c>
      <c r="G617" s="56" t="n">
        <v>0</v>
      </c>
      <c r="H617" s="56" t="n">
        <v>1250</v>
      </c>
      <c r="I617" s="55" t="inlineStr">
        <is>
          <t>FY 2026 : Q1 2026 : Jan 2026</t>
        </is>
      </c>
      <c r="J617" s="42" t="inlineStr">
        <is>
          <t>120000</t>
        </is>
      </c>
    </row>
    <row r="618" ht="15" customHeight="1" s="43">
      <c r="A618" s="54" t="n">
        <v>46045</v>
      </c>
      <c r="B618" s="55" t="inlineStr">
        <is>
          <t>Invoice</t>
        </is>
      </c>
      <c r="C618" s="55" t="inlineStr">
        <is>
          <t>ONTW436546</t>
        </is>
      </c>
      <c r="D618" s="55" t="inlineStr">
        <is>
          <t>CL001235</t>
        </is>
      </c>
      <c r="E618" s="55" t="inlineStr">
        <is>
          <t>We hire</t>
        </is>
      </c>
      <c r="F618" s="55" t="inlineStr">
        <is>
          <t>We hire</t>
        </is>
      </c>
      <c r="G618" s="56" t="n">
        <v>423.53</v>
      </c>
      <c r="H618" s="56" t="n">
        <v>0</v>
      </c>
      <c r="I618" s="55" t="inlineStr">
        <is>
          <t>FY 2026 : Q1 2026 : Jan 2026</t>
        </is>
      </c>
      <c r="J618" s="42" t="inlineStr">
        <is>
          <t>120000</t>
        </is>
      </c>
    </row>
    <row r="619" ht="15" customHeight="1" s="43">
      <c r="A619" s="54" t="n">
        <v>46045</v>
      </c>
      <c r="B619" s="55" t="inlineStr">
        <is>
          <t>Invoice</t>
        </is>
      </c>
      <c r="C619" s="55" t="inlineStr">
        <is>
          <t>ONTW436543</t>
        </is>
      </c>
      <c r="D619" s="55" t="inlineStr">
        <is>
          <t>CL001235</t>
        </is>
      </c>
      <c r="E619" s="55" t="inlineStr">
        <is>
          <t>We hire</t>
        </is>
      </c>
      <c r="F619" s="55" t="inlineStr">
        <is>
          <t>We hire</t>
        </is>
      </c>
      <c r="G619" s="56" t="n">
        <v>70.20999999999999</v>
      </c>
      <c r="H619" s="56" t="n">
        <v>0</v>
      </c>
      <c r="I619" s="55" t="inlineStr">
        <is>
          <t>FY 2026 : Q1 2026 : Jan 2026</t>
        </is>
      </c>
      <c r="J619" s="42" t="inlineStr">
        <is>
          <t>120000</t>
        </is>
      </c>
    </row>
    <row r="620" ht="15" customHeight="1" s="43">
      <c r="A620" s="54" t="n">
        <v>46045</v>
      </c>
      <c r="B620" s="55" t="inlineStr">
        <is>
          <t>Invoice</t>
        </is>
      </c>
      <c r="C620" s="55" t="inlineStr">
        <is>
          <t>ONTW436550</t>
        </is>
      </c>
      <c r="D620" s="55" t="inlineStr">
        <is>
          <t>CL001235</t>
        </is>
      </c>
      <c r="E620" s="55" t="inlineStr">
        <is>
          <t>We hire</t>
        </is>
      </c>
      <c r="F620" s="55" t="inlineStr">
        <is>
          <t>We hire</t>
        </is>
      </c>
      <c r="G620" s="56" t="n">
        <v>1250</v>
      </c>
      <c r="H620" s="56" t="n">
        <v>0</v>
      </c>
      <c r="I620" s="55" t="inlineStr">
        <is>
          <t>FY 2026 : Q1 2026 : Jan 2026</t>
        </is>
      </c>
      <c r="J620" s="42" t="inlineStr">
        <is>
          <t>120000</t>
        </is>
      </c>
    </row>
    <row r="621" ht="15" customHeight="1" s="43">
      <c r="A621" s="54" t="n">
        <v>46045</v>
      </c>
      <c r="B621" s="55" t="inlineStr">
        <is>
          <t>Invoice</t>
        </is>
      </c>
      <c r="C621" s="55" t="inlineStr">
        <is>
          <t>ONTW436542</t>
        </is>
      </c>
      <c r="D621" s="55" t="inlineStr">
        <is>
          <t>CL001235</t>
        </is>
      </c>
      <c r="E621" s="55" t="inlineStr">
        <is>
          <t>We hire</t>
        </is>
      </c>
      <c r="F621" s="55" t="inlineStr">
        <is>
          <t>We hire</t>
        </is>
      </c>
      <c r="G621" s="56" t="n">
        <v>562.99</v>
      </c>
      <c r="H621" s="56" t="n">
        <v>0</v>
      </c>
      <c r="I621" s="55" t="inlineStr">
        <is>
          <t>FY 2026 : Q1 2026 : Jan 2026</t>
        </is>
      </c>
      <c r="J621" s="42" t="inlineStr">
        <is>
          <t>120000</t>
        </is>
      </c>
    </row>
    <row r="622" ht="15" customHeight="1" s="43">
      <c r="A622" s="54" t="n">
        <v>46045</v>
      </c>
      <c r="B622" s="55" t="inlineStr">
        <is>
          <t>Invoice</t>
        </is>
      </c>
      <c r="C622" s="55" t="inlineStr">
        <is>
          <t>ONTW436541</t>
        </is>
      </c>
      <c r="D622" s="55" t="inlineStr">
        <is>
          <t>CL001235</t>
        </is>
      </c>
      <c r="E622" s="55" t="inlineStr">
        <is>
          <t>We hire</t>
        </is>
      </c>
      <c r="F622" s="55" t="inlineStr">
        <is>
          <t>We hire</t>
        </is>
      </c>
      <c r="G622" s="56" t="n">
        <v>528.5599999999999</v>
      </c>
      <c r="H622" s="56" t="n">
        <v>0</v>
      </c>
      <c r="I622" s="55" t="inlineStr">
        <is>
          <t>FY 2026 : Q1 2026 : Jan 2026</t>
        </is>
      </c>
      <c r="J622" s="42" t="inlineStr">
        <is>
          <t>120000</t>
        </is>
      </c>
    </row>
    <row r="623" ht="15" customHeight="1" s="43">
      <c r="A623" s="54" t="n">
        <v>46045</v>
      </c>
      <c r="B623" s="55" t="inlineStr">
        <is>
          <t>Invoice</t>
        </is>
      </c>
      <c r="C623" s="55" t="inlineStr">
        <is>
          <t>ONTW436547</t>
        </is>
      </c>
      <c r="D623" s="55" t="inlineStr">
        <is>
          <t>CL001235</t>
        </is>
      </c>
      <c r="E623" s="55" t="inlineStr">
        <is>
          <t>We hire</t>
        </is>
      </c>
      <c r="F623" s="55" t="inlineStr">
        <is>
          <t>We hire</t>
        </is>
      </c>
      <c r="G623" s="56" t="n">
        <v>214.33</v>
      </c>
      <c r="H623" s="56" t="n">
        <v>0</v>
      </c>
      <c r="I623" s="55" t="inlineStr">
        <is>
          <t>FY 2026 : Q1 2026 : Jan 2026</t>
        </is>
      </c>
      <c r="J623" s="42" t="inlineStr">
        <is>
          <t>120000</t>
        </is>
      </c>
    </row>
    <row r="624" ht="15" customHeight="1" s="43">
      <c r="A624" s="54" t="n">
        <v>46045</v>
      </c>
      <c r="B624" s="55" t="inlineStr">
        <is>
          <t>Invoice</t>
        </is>
      </c>
      <c r="C624" s="55" t="inlineStr">
        <is>
          <t>ONTW436545</t>
        </is>
      </c>
      <c r="D624" s="55" t="inlineStr">
        <is>
          <t>CL001235</t>
        </is>
      </c>
      <c r="E624" s="55" t="inlineStr">
        <is>
          <t>We hire</t>
        </is>
      </c>
      <c r="F624" s="55" t="inlineStr">
        <is>
          <t>We hire</t>
        </is>
      </c>
      <c r="G624" s="56" t="n">
        <v>493.26</v>
      </c>
      <c r="H624" s="56" t="n">
        <v>0</v>
      </c>
      <c r="I624" s="55" t="inlineStr">
        <is>
          <t>FY 2026 : Q1 2026 : Jan 2026</t>
        </is>
      </c>
      <c r="J624" s="42" t="inlineStr">
        <is>
          <t>120000</t>
        </is>
      </c>
    </row>
    <row r="625" ht="15" customHeight="1" s="43">
      <c r="A625" s="54" t="n">
        <v>46045</v>
      </c>
      <c r="B625" s="55" t="inlineStr">
        <is>
          <t>Invoice</t>
        </is>
      </c>
      <c r="C625" s="55" t="inlineStr">
        <is>
          <t>ONTW436549</t>
        </is>
      </c>
      <c r="D625" s="55" t="inlineStr">
        <is>
          <t>CL001235</t>
        </is>
      </c>
      <c r="E625" s="55" t="inlineStr">
        <is>
          <t>We hire</t>
        </is>
      </c>
      <c r="F625" s="55" t="inlineStr">
        <is>
          <t>We hire</t>
        </is>
      </c>
      <c r="G625" s="56" t="n">
        <v>1400</v>
      </c>
      <c r="H625" s="56" t="n">
        <v>0</v>
      </c>
      <c r="I625" s="55" t="inlineStr">
        <is>
          <t>FY 2026 : Q1 2026 : Jan 2026</t>
        </is>
      </c>
      <c r="J625" s="42" t="inlineStr">
        <is>
          <t>120000</t>
        </is>
      </c>
    </row>
    <row r="626" ht="15" customHeight="1" s="43">
      <c r="A626" s="54" t="n">
        <v>46045</v>
      </c>
      <c r="B626" s="55" t="inlineStr">
        <is>
          <t>Invoice</t>
        </is>
      </c>
      <c r="C626" s="55" t="inlineStr">
        <is>
          <t>ONTW436544</t>
        </is>
      </c>
      <c r="D626" s="55" t="inlineStr">
        <is>
          <t>CL001235</t>
        </is>
      </c>
      <c r="E626" s="55" t="inlineStr">
        <is>
          <t>We hire</t>
        </is>
      </c>
      <c r="F626" s="55" t="inlineStr">
        <is>
          <t>We hire</t>
        </is>
      </c>
      <c r="G626" s="56" t="n">
        <v>493.26</v>
      </c>
      <c r="H626" s="56" t="n">
        <v>0</v>
      </c>
      <c r="I626" s="55" t="inlineStr">
        <is>
          <t>FY 2026 : Q1 2026 : Jan 2026</t>
        </is>
      </c>
      <c r="J626" s="42" t="inlineStr">
        <is>
          <t>120000</t>
        </is>
      </c>
    </row>
    <row r="627" ht="15" customHeight="1" s="43">
      <c r="A627" s="54" t="n">
        <v>46045</v>
      </c>
      <c r="B627" s="55" t="inlineStr">
        <is>
          <t>Invoice</t>
        </is>
      </c>
      <c r="C627" s="55" t="inlineStr">
        <is>
          <t>ONTW436548</t>
        </is>
      </c>
      <c r="D627" s="55" t="inlineStr">
        <is>
          <t>CL001235</t>
        </is>
      </c>
      <c r="E627" s="55" t="inlineStr">
        <is>
          <t>We hire</t>
        </is>
      </c>
      <c r="F627" s="55" t="inlineStr">
        <is>
          <t>We hire</t>
        </is>
      </c>
      <c r="G627" s="56" t="n">
        <v>604.83</v>
      </c>
      <c r="H627" s="56" t="n">
        <v>0</v>
      </c>
      <c r="I627" s="55" t="inlineStr">
        <is>
          <t>FY 2026 : Q1 2026 : Jan 2026</t>
        </is>
      </c>
      <c r="J627" s="42" t="inlineStr">
        <is>
          <t>120000</t>
        </is>
      </c>
    </row>
    <row r="628" ht="15" customHeight="1" s="43">
      <c r="A628" s="54" t="n">
        <v>46048</v>
      </c>
      <c r="B628" s="55" t="inlineStr">
        <is>
          <t>Invoice</t>
        </is>
      </c>
      <c r="C628" s="55" t="inlineStr">
        <is>
          <t>ONTW437938</t>
        </is>
      </c>
      <c r="D628" s="55" t="inlineStr">
        <is>
          <t>CL001235</t>
        </is>
      </c>
      <c r="E628" s="55" t="inlineStr">
        <is>
          <t>We hire</t>
        </is>
      </c>
      <c r="F628" s="55" t="inlineStr">
        <is>
          <t>We hire</t>
        </is>
      </c>
      <c r="G628" s="56" t="n">
        <v>335.75</v>
      </c>
      <c r="H628" s="56" t="n">
        <v>0</v>
      </c>
      <c r="I628" s="55" t="inlineStr">
        <is>
          <t>FY 2026 : Q1 2026 : Jan 2026</t>
        </is>
      </c>
      <c r="J628" s="42" t="inlineStr">
        <is>
          <t>120000</t>
        </is>
      </c>
    </row>
    <row r="629" ht="15" customHeight="1" s="43">
      <c r="A629" s="54" t="n">
        <v>46048</v>
      </c>
      <c r="B629" s="55" t="inlineStr">
        <is>
          <t>Invoice</t>
        </is>
      </c>
      <c r="C629" s="55" t="inlineStr">
        <is>
          <t>ONTW437939</t>
        </is>
      </c>
      <c r="D629" s="55" t="inlineStr">
        <is>
          <t>CL001235</t>
        </is>
      </c>
      <c r="E629" s="55" t="inlineStr">
        <is>
          <t>We hire</t>
        </is>
      </c>
      <c r="F629" s="55" t="inlineStr">
        <is>
          <t>We hire</t>
        </is>
      </c>
      <c r="G629" s="56" t="n">
        <v>565.09</v>
      </c>
      <c r="H629" s="56" t="n">
        <v>0</v>
      </c>
      <c r="I629" s="55" t="inlineStr">
        <is>
          <t>FY 2026 : Q1 2026 : Jan 2026</t>
        </is>
      </c>
      <c r="J629" s="42" t="inlineStr">
        <is>
          <t>120000</t>
        </is>
      </c>
    </row>
    <row r="630" ht="15" customHeight="1" s="43">
      <c r="A630" s="54" t="n">
        <v>46049</v>
      </c>
      <c r="B630" s="55" t="inlineStr">
        <is>
          <t>Invoice</t>
        </is>
      </c>
      <c r="C630" s="55" t="inlineStr">
        <is>
          <t>ONTW439258</t>
        </is>
      </c>
      <c r="D630" s="55" t="inlineStr">
        <is>
          <t>CL001235</t>
        </is>
      </c>
      <c r="E630" s="55" t="inlineStr">
        <is>
          <t>We hire</t>
        </is>
      </c>
      <c r="F630" s="55" t="inlineStr">
        <is>
          <t>We hire</t>
        </is>
      </c>
      <c r="G630" s="56" t="n">
        <v>227.56</v>
      </c>
      <c r="H630" s="56" t="n">
        <v>0</v>
      </c>
      <c r="I630" s="55" t="inlineStr">
        <is>
          <t>FY 2026 : Q1 2026 : Jan 2026</t>
        </is>
      </c>
      <c r="J630" s="42" t="inlineStr">
        <is>
          <t>120000</t>
        </is>
      </c>
    </row>
    <row r="631" ht="15" customHeight="1" s="43">
      <c r="A631" s="54" t="n">
        <v>46049</v>
      </c>
      <c r="B631" s="55" t="inlineStr">
        <is>
          <t>Journal</t>
        </is>
      </c>
      <c r="C631" s="55" t="inlineStr">
        <is>
          <t>OH1609004</t>
        </is>
      </c>
      <c r="D631" s="55" t="n"/>
      <c r="E631" s="55" t="inlineStr">
        <is>
          <t>Amount</t>
        </is>
      </c>
      <c r="F631" s="55" t="inlineStr">
        <is>
          <t>Trez Inc</t>
        </is>
      </c>
      <c r="G631" s="56" t="n">
        <v>0</v>
      </c>
      <c r="H631" s="56" t="n">
        <v>6040.97</v>
      </c>
      <c r="I631" s="55" t="inlineStr">
        <is>
          <t>FY 2026 : Q1 2026 : Jan 2026</t>
        </is>
      </c>
      <c r="J631" s="42" t="inlineStr">
        <is>
          <t>120000</t>
        </is>
      </c>
    </row>
    <row r="632" ht="15" customHeight="1" s="43">
      <c r="A632" s="54" t="n">
        <v>46049</v>
      </c>
      <c r="B632" s="55" t="inlineStr">
        <is>
          <t>Journal</t>
        </is>
      </c>
      <c r="C632" s="55" t="inlineStr">
        <is>
          <t>OH1609005</t>
        </is>
      </c>
      <c r="D632" s="55" t="n"/>
      <c r="E632" s="55" t="inlineStr">
        <is>
          <t>Amount</t>
        </is>
      </c>
      <c r="F632" s="55" t="inlineStr">
        <is>
          <t>Trez Inc</t>
        </is>
      </c>
      <c r="G632" s="56" t="n">
        <v>0</v>
      </c>
      <c r="H632" s="56" t="n">
        <v>900.84</v>
      </c>
      <c r="I632" s="55" t="inlineStr">
        <is>
          <t>FY 2026 : Q1 2026 : Jan 2026</t>
        </is>
      </c>
      <c r="J632" s="42" t="inlineStr">
        <is>
          <t>120000</t>
        </is>
      </c>
    </row>
    <row r="633" ht="15" customHeight="1" s="43">
      <c r="A633" s="54" t="n">
        <v>46050</v>
      </c>
      <c r="B633" s="55" t="inlineStr">
        <is>
          <t>Invoice</t>
        </is>
      </c>
      <c r="C633" s="55" t="inlineStr">
        <is>
          <t>FTE002308</t>
        </is>
      </c>
      <c r="D633" s="55" t="inlineStr">
        <is>
          <t>CL001235</t>
        </is>
      </c>
      <c r="E633" s="55" t="inlineStr">
        <is>
          <t>FTE002308</t>
        </is>
      </c>
      <c r="F633" s="55" t="inlineStr">
        <is>
          <t>FTE002308</t>
        </is>
      </c>
      <c r="G633" s="56" t="n">
        <v>13549.14</v>
      </c>
      <c r="H633" s="56" t="n">
        <v>0</v>
      </c>
      <c r="I633" s="55" t="inlineStr">
        <is>
          <t>FY 2026 : Q1 2026 : Jan 2026</t>
        </is>
      </c>
      <c r="J633" s="42" t="inlineStr">
        <is>
          <t>120000</t>
        </is>
      </c>
    </row>
    <row r="634" ht="15" customHeight="1" s="43">
      <c r="A634" s="54" t="n">
        <v>46050</v>
      </c>
      <c r="B634" s="55" t="inlineStr">
        <is>
          <t>Journal</t>
        </is>
      </c>
      <c r="C634" s="55" t="inlineStr">
        <is>
          <t>OH1609270</t>
        </is>
      </c>
      <c r="D634" s="55" t="n"/>
      <c r="E634" s="55" t="inlineStr">
        <is>
          <t>Amount</t>
        </is>
      </c>
      <c r="F634" s="55" t="inlineStr">
        <is>
          <t>Trez Inc</t>
        </is>
      </c>
      <c r="G634" s="56" t="n">
        <v>0</v>
      </c>
      <c r="H634" s="56" t="n">
        <v>227.56</v>
      </c>
      <c r="I634" s="55" t="inlineStr">
        <is>
          <t>FY 2026 : Q1 2026 : Jan 2026</t>
        </is>
      </c>
      <c r="J634" s="42" t="inlineStr">
        <is>
          <t>120000</t>
        </is>
      </c>
    </row>
    <row r="635" ht="15" customHeight="1" s="43">
      <c r="A635" s="54" t="n">
        <v>46051</v>
      </c>
      <c r="B635" s="55" t="inlineStr">
        <is>
          <t>Journal</t>
        </is>
      </c>
      <c r="C635" s="55" t="inlineStr">
        <is>
          <t>OH1609453</t>
        </is>
      </c>
      <c r="D635" s="55" t="n"/>
      <c r="E635" s="55" t="inlineStr">
        <is>
          <t>Amount</t>
        </is>
      </c>
      <c r="F635" s="55" t="inlineStr">
        <is>
          <t>Trez Inc</t>
        </is>
      </c>
      <c r="G635" s="56" t="n">
        <v>0</v>
      </c>
      <c r="H635" s="56" t="n">
        <v>222.11</v>
      </c>
      <c r="I635" s="55" t="inlineStr">
        <is>
          <t>FY 2026 : Q1 2026 : Jan 2026</t>
        </is>
      </c>
      <c r="J635" s="42" t="inlineStr">
        <is>
          <t>120000</t>
        </is>
      </c>
    </row>
    <row r="636" ht="15" customHeight="1" s="43">
      <c r="A636" s="54" t="n">
        <v>46053</v>
      </c>
      <c r="B636" s="55" t="inlineStr">
        <is>
          <t>Journal</t>
        </is>
      </c>
      <c r="C636" s="55" t="inlineStr">
        <is>
          <t>ACT1676</t>
        </is>
      </c>
      <c r="D636" s="55" t="n"/>
      <c r="E636" s="55" t="inlineStr">
        <is>
          <t>Ajuste_AR_Operations_Jan26</t>
        </is>
      </c>
      <c r="F636" s="55" t="inlineStr">
        <is>
          <t>Ajuste_AR_Operations_Jan26</t>
        </is>
      </c>
      <c r="G636" s="56" t="n">
        <v>0</v>
      </c>
      <c r="H636" s="56" t="n">
        <v>13549.14</v>
      </c>
      <c r="I636" s="55" t="inlineStr">
        <is>
          <t>FY 2026 : Q1 2026 : Jan 2026</t>
        </is>
      </c>
      <c r="J636" s="42" t="inlineStr">
        <is>
          <t>120000</t>
        </is>
      </c>
    </row>
    <row r="637" ht="15" customHeight="1" s="43">
      <c r="A637" s="54" t="n">
        <v>46053</v>
      </c>
      <c r="B637" s="55" t="inlineStr">
        <is>
          <t>Journal</t>
        </is>
      </c>
      <c r="C637" s="55" t="inlineStr">
        <is>
          <t>ACT1457179</t>
        </is>
      </c>
      <c r="D637" s="55" t="n"/>
      <c r="E637" s="55" t="inlineStr">
        <is>
          <t>Ajuste_AR_EOR_Operations_Holdings_Jan26</t>
        </is>
      </c>
      <c r="F637" s="55" t="inlineStr">
        <is>
          <t>Ajuste_AR_EOR_Operations_Holdings_Jan26</t>
        </is>
      </c>
      <c r="G637" s="56" t="n">
        <v>13549.14</v>
      </c>
      <c r="H637" s="56" t="n">
        <v>0</v>
      </c>
      <c r="I637" s="55" t="inlineStr">
        <is>
          <t>FY 2026 : Q1 2026 : Jan 2026</t>
        </is>
      </c>
      <c r="J637" s="42" t="inlineStr">
        <is>
          <t>120000</t>
        </is>
      </c>
    </row>
    <row r="638" ht="15" customHeight="1" s="43">
      <c r="A638" s="54" t="n">
        <v>46055</v>
      </c>
      <c r="B638" s="55" t="inlineStr">
        <is>
          <t>Invoice</t>
        </is>
      </c>
      <c r="C638" s="55" t="inlineStr">
        <is>
          <t>ONTW446887</t>
        </is>
      </c>
      <c r="D638" s="55" t="inlineStr">
        <is>
          <t>CL001235</t>
        </is>
      </c>
      <c r="E638" s="55" t="inlineStr">
        <is>
          <t>We hire</t>
        </is>
      </c>
      <c r="F638" s="55" t="inlineStr">
        <is>
          <t>We hire</t>
        </is>
      </c>
      <c r="G638" s="56" t="n">
        <v>596.9299999999999</v>
      </c>
      <c r="H638" s="56" t="n">
        <v>0</v>
      </c>
      <c r="I638" s="55" t="inlineStr">
        <is>
          <t>FY 2026 : Q1 2026 : Feb 2026</t>
        </is>
      </c>
      <c r="J638" s="42" t="inlineStr">
        <is>
          <t>120000</t>
        </is>
      </c>
    </row>
    <row r="639" ht="15" customHeight="1" s="43">
      <c r="A639" s="54" t="n">
        <v>46055</v>
      </c>
      <c r="B639" s="55" t="inlineStr">
        <is>
          <t>Invoice</t>
        </is>
      </c>
      <c r="C639" s="55" t="inlineStr">
        <is>
          <t>ONTW439505</t>
        </is>
      </c>
      <c r="D639" s="55" t="inlineStr">
        <is>
          <t>CL001235</t>
        </is>
      </c>
      <c r="E639" s="55" t="inlineStr">
        <is>
          <t>ONTW439505</t>
        </is>
      </c>
      <c r="F639" s="55" t="inlineStr">
        <is>
          <t>ONTW439505</t>
        </is>
      </c>
      <c r="G639" s="56" t="n">
        <v>222.11</v>
      </c>
      <c r="H639" s="56" t="n">
        <v>0</v>
      </c>
      <c r="I639" s="55" t="inlineStr">
        <is>
          <t>FY 2026 : Q1 2026 : Feb 2026</t>
        </is>
      </c>
      <c r="J639" s="42" t="inlineStr">
        <is>
          <t>120000</t>
        </is>
      </c>
    </row>
    <row r="640" ht="15" customHeight="1" s="43">
      <c r="A640" s="54" t="n">
        <v>46055</v>
      </c>
      <c r="B640" s="55" t="inlineStr">
        <is>
          <t>Invoice</t>
        </is>
      </c>
      <c r="C640" s="55" t="inlineStr">
        <is>
          <t>ONTW446907</t>
        </is>
      </c>
      <c r="D640" s="55" t="inlineStr">
        <is>
          <t>CL001235</t>
        </is>
      </c>
      <c r="E640" s="55" t="inlineStr">
        <is>
          <t>We hire</t>
        </is>
      </c>
      <c r="F640" s="55" t="inlineStr">
        <is>
          <t>We hire</t>
        </is>
      </c>
      <c r="G640" s="56" t="n">
        <v>654.04</v>
      </c>
      <c r="H640" s="56" t="n">
        <v>0</v>
      </c>
      <c r="I640" s="55" t="inlineStr">
        <is>
          <t>FY 2026 : Q1 2026 : Feb 2026</t>
        </is>
      </c>
      <c r="J640" s="42" t="inlineStr">
        <is>
          <t>120000</t>
        </is>
      </c>
    </row>
    <row r="641" ht="15" customHeight="1" s="43">
      <c r="A641" s="54" t="n">
        <v>46056</v>
      </c>
      <c r="B641" s="55" t="inlineStr">
        <is>
          <t>Journal</t>
        </is>
      </c>
      <c r="C641" s="55" t="inlineStr">
        <is>
          <t>OH1612682</t>
        </is>
      </c>
      <c r="D641" s="55" t="n"/>
      <c r="E641" s="55" t="inlineStr">
        <is>
          <t>Amount</t>
        </is>
      </c>
      <c r="F641" s="55" t="inlineStr">
        <is>
          <t>Trez Inc</t>
        </is>
      </c>
      <c r="G641" s="56" t="n">
        <v>0</v>
      </c>
      <c r="H641" s="56" t="n">
        <v>596.9299999999999</v>
      </c>
      <c r="I641" s="55" t="inlineStr">
        <is>
          <t>FY 2026 : Q1 2026 : Feb 2026</t>
        </is>
      </c>
      <c r="J641" s="42" t="inlineStr">
        <is>
          <t>120000</t>
        </is>
      </c>
    </row>
    <row r="642" ht="15" customHeight="1" s="43">
      <c r="A642" s="54" t="n">
        <v>46056</v>
      </c>
      <c r="B642" s="55" t="inlineStr">
        <is>
          <t>Invoice</t>
        </is>
      </c>
      <c r="C642" s="55" t="inlineStr">
        <is>
          <t>ONTW448239</t>
        </is>
      </c>
      <c r="D642" s="55" t="inlineStr">
        <is>
          <t>CL001235</t>
        </is>
      </c>
      <c r="E642" s="55" t="inlineStr">
        <is>
          <t>We hire</t>
        </is>
      </c>
      <c r="F642" s="55" t="inlineStr">
        <is>
          <t>We hire</t>
        </is>
      </c>
      <c r="G642" s="56" t="n">
        <v>140.1</v>
      </c>
      <c r="H642" s="56" t="n">
        <v>0</v>
      </c>
      <c r="I642" s="55" t="inlineStr">
        <is>
          <t>FY 2026 : Q1 2026 : Feb 2026</t>
        </is>
      </c>
      <c r="J642" s="42" t="inlineStr">
        <is>
          <t>120000</t>
        </is>
      </c>
    </row>
    <row r="643" ht="15" customHeight="1" s="43">
      <c r="A643" s="54" t="n">
        <v>46056</v>
      </c>
      <c r="B643" s="55" t="inlineStr">
        <is>
          <t>Journal</t>
        </is>
      </c>
      <c r="C643" s="55" t="inlineStr">
        <is>
          <t>OH1612693</t>
        </is>
      </c>
      <c r="D643" s="55" t="n"/>
      <c r="E643" s="55" t="inlineStr">
        <is>
          <t>Amount</t>
        </is>
      </c>
      <c r="F643" s="55" t="inlineStr">
        <is>
          <t>Trez Inc</t>
        </is>
      </c>
      <c r="G643" s="56" t="n">
        <v>0</v>
      </c>
      <c r="H643" s="56" t="n">
        <v>654.04</v>
      </c>
      <c r="I643" s="55" t="inlineStr">
        <is>
          <t>FY 2026 : Q1 2026 : Feb 2026</t>
        </is>
      </c>
      <c r="J643" s="42" t="inlineStr">
        <is>
          <t>120000</t>
        </is>
      </c>
    </row>
    <row r="644" ht="15" customHeight="1" s="43">
      <c r="A644" s="54" t="n">
        <v>46057</v>
      </c>
      <c r="B644" s="55" t="inlineStr">
        <is>
          <t>Journal</t>
        </is>
      </c>
      <c r="C644" s="55" t="inlineStr">
        <is>
          <t>OH1611814</t>
        </is>
      </c>
      <c r="D644" s="55" t="n"/>
      <c r="E644" s="55" t="inlineStr">
        <is>
          <t>Amount</t>
        </is>
      </c>
      <c r="F644" s="55" t="inlineStr">
        <is>
          <t>Trez Inc</t>
        </is>
      </c>
      <c r="G644" s="56" t="n">
        <v>0</v>
      </c>
      <c r="H644" s="56" t="n">
        <v>140.1</v>
      </c>
      <c r="I644" s="55" t="inlineStr">
        <is>
          <t>FY 2026 : Q1 2026 : Feb 2026</t>
        </is>
      </c>
      <c r="J644" s="42" t="inlineStr">
        <is>
          <t>120000</t>
        </is>
      </c>
    </row>
    <row r="645" ht="15" customHeight="1" s="43">
      <c r="A645" s="54" t="n">
        <v>46062</v>
      </c>
      <c r="B645" s="55" t="inlineStr">
        <is>
          <t>Invoice</t>
        </is>
      </c>
      <c r="C645" s="55" t="inlineStr">
        <is>
          <t>OMF025112</t>
        </is>
      </c>
      <c r="D645" s="55" t="inlineStr">
        <is>
          <t>CL001235</t>
        </is>
      </c>
      <c r="E645" s="55" t="inlineStr">
        <is>
          <t>hire, type of membership: active_contracts</t>
        </is>
      </c>
      <c r="F645" s="55" t="inlineStr">
        <is>
          <t>hire, type of membership: active_contracts</t>
        </is>
      </c>
      <c r="G645" s="56" t="n">
        <v>760.76</v>
      </c>
      <c r="H645" s="56" t="n">
        <v>0</v>
      </c>
      <c r="I645" s="55" t="inlineStr">
        <is>
          <t>FY 2026 : Q1 2026 : Feb 2026</t>
        </is>
      </c>
      <c r="J645" s="42" t="inlineStr">
        <is>
          <t>120000</t>
        </is>
      </c>
    </row>
    <row r="646" ht="15" customHeight="1" s="43">
      <c r="A646" s="54" t="n">
        <v>46062</v>
      </c>
      <c r="B646" s="55" t="inlineStr">
        <is>
          <t>Invoice</t>
        </is>
      </c>
      <c r="C646" s="55" t="inlineStr">
        <is>
          <t>ONTW452117</t>
        </is>
      </c>
      <c r="D646" s="55" t="inlineStr">
        <is>
          <t>CL001235</t>
        </is>
      </c>
      <c r="E646" s="55" t="inlineStr">
        <is>
          <t>We hire</t>
        </is>
      </c>
      <c r="F646" s="55" t="inlineStr">
        <is>
          <t>We hire</t>
        </is>
      </c>
      <c r="G646" s="56" t="n">
        <v>483.2</v>
      </c>
      <c r="H646" s="56" t="n">
        <v>0</v>
      </c>
      <c r="I646" s="55" t="inlineStr">
        <is>
          <t>FY 2026 : Q1 2026 : Feb 2026</t>
        </is>
      </c>
      <c r="J646" s="42" t="inlineStr">
        <is>
          <t>120000</t>
        </is>
      </c>
    </row>
    <row r="647" ht="15" customHeight="1" s="43">
      <c r="A647" s="54" t="n">
        <v>46062</v>
      </c>
      <c r="B647" s="55" t="inlineStr">
        <is>
          <t>Invoice</t>
        </is>
      </c>
      <c r="C647" s="55" t="inlineStr">
        <is>
          <t>ONTW452119</t>
        </is>
      </c>
      <c r="D647" s="55" t="inlineStr">
        <is>
          <t>CL001235</t>
        </is>
      </c>
      <c r="E647" s="55" t="inlineStr">
        <is>
          <t>We hire</t>
        </is>
      </c>
      <c r="F647" s="55" t="inlineStr">
        <is>
          <t>We hire</t>
        </is>
      </c>
      <c r="G647" s="56" t="n">
        <v>592.51</v>
      </c>
      <c r="H647" s="56" t="n">
        <v>0</v>
      </c>
      <c r="I647" s="55" t="inlineStr">
        <is>
          <t>FY 2026 : Q1 2026 : Feb 2026</t>
        </is>
      </c>
      <c r="J647" s="42" t="inlineStr">
        <is>
          <t>120000</t>
        </is>
      </c>
    </row>
    <row r="648" ht="15" customHeight="1" s="43">
      <c r="A648" s="54" t="n">
        <v>46062</v>
      </c>
      <c r="B648" s="55" t="inlineStr">
        <is>
          <t>Invoice</t>
        </is>
      </c>
      <c r="C648" s="55" t="inlineStr">
        <is>
          <t>ONTW452120</t>
        </is>
      </c>
      <c r="D648" s="55" t="inlineStr">
        <is>
          <t>CL001235</t>
        </is>
      </c>
      <c r="E648" s="55" t="inlineStr">
        <is>
          <t>We hire</t>
        </is>
      </c>
      <c r="F648" s="55" t="inlineStr">
        <is>
          <t>We hire</t>
        </is>
      </c>
      <c r="G648" s="56" t="n">
        <v>1250</v>
      </c>
      <c r="H648" s="56" t="n">
        <v>0</v>
      </c>
      <c r="I648" s="55" t="inlineStr">
        <is>
          <t>FY 2026 : Q1 2026 : Feb 2026</t>
        </is>
      </c>
      <c r="J648" s="42" t="inlineStr">
        <is>
          <t>120000</t>
        </is>
      </c>
    </row>
    <row r="649" ht="15" customHeight="1" s="43">
      <c r="A649" s="54" t="n">
        <v>46062</v>
      </c>
      <c r="B649" s="55" t="inlineStr">
        <is>
          <t>Invoice</t>
        </is>
      </c>
      <c r="C649" s="55" t="inlineStr">
        <is>
          <t>ONTW452118</t>
        </is>
      </c>
      <c r="D649" s="55" t="inlineStr">
        <is>
          <t>CL001235</t>
        </is>
      </c>
      <c r="E649" s="55" t="inlineStr">
        <is>
          <t>We hire</t>
        </is>
      </c>
      <c r="F649" s="55" t="inlineStr">
        <is>
          <t>We hire</t>
        </is>
      </c>
      <c r="G649" s="56" t="n">
        <v>483.2</v>
      </c>
      <c r="H649" s="56" t="n">
        <v>0</v>
      </c>
      <c r="I649" s="55" t="inlineStr">
        <is>
          <t>FY 2026 : Q1 2026 : Feb 2026</t>
        </is>
      </c>
      <c r="J649" s="42" t="inlineStr">
        <is>
          <t>120000</t>
        </is>
      </c>
    </row>
    <row r="650" ht="15" customHeight="1" s="43">
      <c r="A650" s="54" t="n">
        <v>46062</v>
      </c>
      <c r="B650" s="55" t="inlineStr">
        <is>
          <t>Invoice</t>
        </is>
      </c>
      <c r="C650" s="55" t="inlineStr">
        <is>
          <t>ONTW452121</t>
        </is>
      </c>
      <c r="D650" s="55" t="inlineStr">
        <is>
          <t>CL001235</t>
        </is>
      </c>
      <c r="E650" s="55" t="inlineStr">
        <is>
          <t>We hire</t>
        </is>
      </c>
      <c r="F650" s="55" t="inlineStr">
        <is>
          <t>We hire</t>
        </is>
      </c>
      <c r="G650" s="56" t="n">
        <v>750</v>
      </c>
      <c r="H650" s="56" t="n">
        <v>0</v>
      </c>
      <c r="I650" s="55" t="inlineStr">
        <is>
          <t>FY 2026 : Q1 2026 : Feb 2026</t>
        </is>
      </c>
      <c r="J650" s="42" t="inlineStr">
        <is>
          <t>120000</t>
        </is>
      </c>
    </row>
    <row r="651" ht="15" customHeight="1" s="43">
      <c r="A651" s="54" t="n">
        <v>46062</v>
      </c>
      <c r="B651" s="55" t="inlineStr">
        <is>
          <t>Invoice</t>
        </is>
      </c>
      <c r="C651" s="55" t="inlineStr">
        <is>
          <t>ONTW452115</t>
        </is>
      </c>
      <c r="D651" s="55" t="inlineStr">
        <is>
          <t>CL001235</t>
        </is>
      </c>
      <c r="E651" s="55" t="inlineStr">
        <is>
          <t>We hire</t>
        </is>
      </c>
      <c r="F651" s="55" t="inlineStr">
        <is>
          <t>We hire</t>
        </is>
      </c>
      <c r="G651" s="56" t="n">
        <v>627.35</v>
      </c>
      <c r="H651" s="56" t="n">
        <v>0</v>
      </c>
      <c r="I651" s="55" t="inlineStr">
        <is>
          <t>FY 2026 : Q1 2026 : Feb 2026</t>
        </is>
      </c>
      <c r="J651" s="42" t="inlineStr">
        <is>
          <t>120000</t>
        </is>
      </c>
    </row>
    <row r="652" ht="15" customHeight="1" s="43">
      <c r="A652" s="54" t="n">
        <v>46062</v>
      </c>
      <c r="B652" s="55" t="inlineStr">
        <is>
          <t>Invoice</t>
        </is>
      </c>
      <c r="C652" s="55" t="inlineStr">
        <is>
          <t>ONTW452114</t>
        </is>
      </c>
      <c r="D652" s="55" t="inlineStr">
        <is>
          <t>CL001235</t>
        </is>
      </c>
      <c r="E652" s="55" t="inlineStr">
        <is>
          <t>We hire</t>
        </is>
      </c>
      <c r="F652" s="55" t="inlineStr">
        <is>
          <t>We hire</t>
        </is>
      </c>
      <c r="G652" s="56" t="n">
        <v>534.05</v>
      </c>
      <c r="H652" s="56" t="n">
        <v>0</v>
      </c>
      <c r="I652" s="55" t="inlineStr">
        <is>
          <t>FY 2026 : Q1 2026 : Feb 2026</t>
        </is>
      </c>
      <c r="J652" s="42" t="inlineStr">
        <is>
          <t>120000</t>
        </is>
      </c>
    </row>
    <row r="653" ht="15" customHeight="1" s="43">
      <c r="A653" s="54" t="n">
        <v>46062</v>
      </c>
      <c r="B653" s="55" t="inlineStr">
        <is>
          <t>Invoice</t>
        </is>
      </c>
      <c r="C653" s="55" t="inlineStr">
        <is>
          <t>ONTW452116</t>
        </is>
      </c>
      <c r="D653" s="55" t="inlineStr">
        <is>
          <t>CL001235</t>
        </is>
      </c>
      <c r="E653" s="55" t="inlineStr">
        <is>
          <t>We hire</t>
        </is>
      </c>
      <c r="F653" s="55" t="inlineStr">
        <is>
          <t>We hire</t>
        </is>
      </c>
      <c r="G653" s="56" t="n">
        <v>558.42</v>
      </c>
      <c r="H653" s="56" t="n">
        <v>0</v>
      </c>
      <c r="I653" s="55" t="inlineStr">
        <is>
          <t>FY 2026 : Q1 2026 : Feb 2026</t>
        </is>
      </c>
      <c r="J653" s="42" t="inlineStr">
        <is>
          <t>120000</t>
        </is>
      </c>
    </row>
    <row r="654" ht="15" customHeight="1" s="43">
      <c r="A654" s="54" t="n">
        <v>46063</v>
      </c>
      <c r="B654" s="55" t="inlineStr">
        <is>
          <t>Journal</t>
        </is>
      </c>
      <c r="C654" s="55" t="inlineStr">
        <is>
          <t>OH1612325</t>
        </is>
      </c>
      <c r="D654" s="55" t="n"/>
      <c r="E654" s="55" t="inlineStr">
        <is>
          <t>Amount</t>
        </is>
      </c>
      <c r="F654" s="55" t="inlineStr">
        <is>
          <t>Trez Inc</t>
        </is>
      </c>
      <c r="G654" s="56" t="n">
        <v>0</v>
      </c>
      <c r="H654" s="56" t="n">
        <v>760.76</v>
      </c>
      <c r="I654" s="55" t="inlineStr">
        <is>
          <t>FY 2026 : Q1 2026 : Feb 2026</t>
        </is>
      </c>
      <c r="J654" s="42" t="inlineStr">
        <is>
          <t>120000</t>
        </is>
      </c>
    </row>
    <row r="655" ht="15" customHeight="1" s="43">
      <c r="A655" s="54" t="n">
        <v>46064</v>
      </c>
      <c r="B655" s="55" t="inlineStr">
        <is>
          <t>Journal</t>
        </is>
      </c>
      <c r="C655" s="55" t="inlineStr">
        <is>
          <t>OH1612426</t>
        </is>
      </c>
      <c r="D655" s="55" t="n"/>
      <c r="E655" s="55" t="inlineStr">
        <is>
          <t>Amount</t>
        </is>
      </c>
      <c r="F655" s="55" t="inlineStr">
        <is>
          <t>Trez Inc</t>
        </is>
      </c>
      <c r="G655" s="56" t="n">
        <v>0</v>
      </c>
      <c r="H655" s="56" t="n">
        <v>5278.73</v>
      </c>
      <c r="I655" s="55" t="inlineStr">
        <is>
          <t>FY 2026 : Q1 2026 : Feb 2026</t>
        </is>
      </c>
      <c r="J655" s="42" t="inlineStr">
        <is>
          <t>120000</t>
        </is>
      </c>
    </row>
    <row r="656" ht="15" customHeight="1" s="43">
      <c r="A656" s="54" t="n">
        <v>46064</v>
      </c>
      <c r="B656" s="55" t="inlineStr">
        <is>
          <t>Journal</t>
        </is>
      </c>
      <c r="C656" s="55" t="inlineStr">
        <is>
          <t>OH1612428</t>
        </is>
      </c>
      <c r="D656" s="55" t="n"/>
      <c r="E656" s="55" t="inlineStr">
        <is>
          <t>Amount</t>
        </is>
      </c>
      <c r="F656" s="55" t="inlineStr">
        <is>
          <t>Trez Inc</t>
        </is>
      </c>
      <c r="G656" s="56" t="n">
        <v>0</v>
      </c>
      <c r="H656" s="56" t="n">
        <v>13549.14</v>
      </c>
      <c r="I656" s="55" t="inlineStr">
        <is>
          <t>FY 2026 : Q1 2026 : Feb 2026</t>
        </is>
      </c>
      <c r="J656" s="42" t="inlineStr">
        <is>
          <t>120000</t>
        </is>
      </c>
    </row>
    <row r="657" ht="15" customHeight="1" s="43">
      <c r="A657" s="54" t="n">
        <v>46076</v>
      </c>
      <c r="B657" s="55" t="inlineStr">
        <is>
          <t>Invoice</t>
        </is>
      </c>
      <c r="C657" s="55" t="inlineStr">
        <is>
          <t>ONTW459347</t>
        </is>
      </c>
      <c r="D657" s="55" t="inlineStr">
        <is>
          <t>CL001235</t>
        </is>
      </c>
      <c r="E657" s="55" t="inlineStr">
        <is>
          <t>We hire</t>
        </is>
      </c>
      <c r="F657" s="55" t="inlineStr">
        <is>
          <t>We hire</t>
        </is>
      </c>
      <c r="G657" s="56" t="n">
        <v>587.45</v>
      </c>
      <c r="H657" s="56" t="n">
        <v>0</v>
      </c>
      <c r="I657" s="55" t="inlineStr">
        <is>
          <t>FY 2026 : Q1 2026 : Feb 2026</t>
        </is>
      </c>
      <c r="J657" s="42" t="inlineStr">
        <is>
          <t>120000</t>
        </is>
      </c>
    </row>
    <row r="658" ht="15" customHeight="1" s="43">
      <c r="A658" s="54" t="n">
        <v>46076</v>
      </c>
      <c r="B658" s="55" t="inlineStr">
        <is>
          <t>Invoice</t>
        </is>
      </c>
      <c r="C658" s="55" t="inlineStr">
        <is>
          <t>ONTW459343</t>
        </is>
      </c>
      <c r="D658" s="55" t="inlineStr">
        <is>
          <t>CL001235</t>
        </is>
      </c>
      <c r="E658" s="55" t="inlineStr">
        <is>
          <t>We hire</t>
        </is>
      </c>
      <c r="F658" s="55" t="inlineStr">
        <is>
          <t>We hire</t>
        </is>
      </c>
      <c r="G658" s="56" t="n">
        <v>718.41</v>
      </c>
      <c r="H658" s="56" t="n">
        <v>0</v>
      </c>
      <c r="I658" s="55" t="inlineStr">
        <is>
          <t>FY 2026 : Q1 2026 : Feb 2026</t>
        </is>
      </c>
      <c r="J658" s="42" t="inlineStr">
        <is>
          <t>120000</t>
        </is>
      </c>
    </row>
    <row r="659" ht="15" customHeight="1" s="43">
      <c r="A659" s="54" t="n">
        <v>46076</v>
      </c>
      <c r="B659" s="55" t="inlineStr">
        <is>
          <t>Invoice</t>
        </is>
      </c>
      <c r="C659" s="55" t="inlineStr">
        <is>
          <t>ONTW459349</t>
        </is>
      </c>
      <c r="D659" s="55" t="inlineStr">
        <is>
          <t>CL001235</t>
        </is>
      </c>
      <c r="E659" s="55" t="inlineStr">
        <is>
          <t>We hire</t>
        </is>
      </c>
      <c r="F659" s="55" t="inlineStr">
        <is>
          <t>We hire</t>
        </is>
      </c>
      <c r="G659" s="56" t="n">
        <v>1250</v>
      </c>
      <c r="H659" s="56" t="n">
        <v>0</v>
      </c>
      <c r="I659" s="55" t="inlineStr">
        <is>
          <t>FY 2026 : Q1 2026 : Feb 2026</t>
        </is>
      </c>
      <c r="J659" s="42" t="inlineStr">
        <is>
          <t>120000</t>
        </is>
      </c>
    </row>
    <row r="660" ht="15" customHeight="1" s="43">
      <c r="A660" s="54" t="n">
        <v>46076</v>
      </c>
      <c r="B660" s="55" t="inlineStr">
        <is>
          <t>Invoice</t>
        </is>
      </c>
      <c r="C660" s="55" t="inlineStr">
        <is>
          <t>ONTW459346</t>
        </is>
      </c>
      <c r="D660" s="55" t="inlineStr">
        <is>
          <t>CL001235</t>
        </is>
      </c>
      <c r="E660" s="55" t="inlineStr">
        <is>
          <t>We hire</t>
        </is>
      </c>
      <c r="F660" s="55" t="inlineStr">
        <is>
          <t>We hire</t>
        </is>
      </c>
      <c r="G660" s="56" t="n">
        <v>479.09</v>
      </c>
      <c r="H660" s="56" t="n">
        <v>0</v>
      </c>
      <c r="I660" s="55" t="inlineStr">
        <is>
          <t>FY 2026 : Q1 2026 : Feb 2026</t>
        </is>
      </c>
      <c r="J660" s="42" t="inlineStr">
        <is>
          <t>120000</t>
        </is>
      </c>
    </row>
    <row r="661" ht="15" customHeight="1" s="43">
      <c r="A661" s="54" t="n">
        <v>46076</v>
      </c>
      <c r="B661" s="55" t="inlineStr">
        <is>
          <t>Invoice</t>
        </is>
      </c>
      <c r="C661" s="55" t="inlineStr">
        <is>
          <t>ONTW459344</t>
        </is>
      </c>
      <c r="D661" s="55" t="inlineStr">
        <is>
          <t>CL001235</t>
        </is>
      </c>
      <c r="E661" s="55" t="inlineStr">
        <is>
          <t>We hire</t>
        </is>
      </c>
      <c r="F661" s="55" t="inlineStr">
        <is>
          <t>We hire</t>
        </is>
      </c>
      <c r="G661" s="56" t="n">
        <v>553.66</v>
      </c>
      <c r="H661" s="56" t="n">
        <v>0</v>
      </c>
      <c r="I661" s="55" t="inlineStr">
        <is>
          <t>FY 2026 : Q1 2026 : Feb 2026</t>
        </is>
      </c>
      <c r="J661" s="42" t="inlineStr">
        <is>
          <t>120000</t>
        </is>
      </c>
    </row>
    <row r="662" ht="15" customHeight="1" s="43">
      <c r="A662" s="54" t="n">
        <v>46076</v>
      </c>
      <c r="B662" s="55" t="inlineStr">
        <is>
          <t>Invoice</t>
        </is>
      </c>
      <c r="C662" s="55" t="inlineStr">
        <is>
          <t>ONTW459345</t>
        </is>
      </c>
      <c r="D662" s="55" t="inlineStr">
        <is>
          <t>CL001235</t>
        </is>
      </c>
      <c r="E662" s="55" t="inlineStr">
        <is>
          <t>We hire</t>
        </is>
      </c>
      <c r="F662" s="55" t="inlineStr">
        <is>
          <t>We hire</t>
        </is>
      </c>
      <c r="G662" s="56" t="n">
        <v>479.09</v>
      </c>
      <c r="H662" s="56" t="n">
        <v>0</v>
      </c>
      <c r="I662" s="55" t="inlineStr">
        <is>
          <t>FY 2026 : Q1 2026 : Feb 2026</t>
        </is>
      </c>
      <c r="J662" s="42" t="inlineStr">
        <is>
          <t>120000</t>
        </is>
      </c>
    </row>
    <row r="663" ht="15" customHeight="1" s="43">
      <c r="A663" s="54" t="n">
        <v>46076</v>
      </c>
      <c r="B663" s="55" t="inlineStr">
        <is>
          <t>Invoice</t>
        </is>
      </c>
      <c r="C663" s="55" t="inlineStr">
        <is>
          <t>ONTW459348</t>
        </is>
      </c>
      <c r="D663" s="55" t="inlineStr">
        <is>
          <t>CL001235</t>
        </is>
      </c>
      <c r="E663" s="55" t="inlineStr">
        <is>
          <t>We hire</t>
        </is>
      </c>
      <c r="F663" s="55" t="inlineStr">
        <is>
          <t>We hire</t>
        </is>
      </c>
      <c r="G663" s="56" t="n">
        <v>1600</v>
      </c>
      <c r="H663" s="56" t="n">
        <v>0</v>
      </c>
      <c r="I663" s="55" t="inlineStr">
        <is>
          <t>FY 2026 : Q1 2026 : Feb 2026</t>
        </is>
      </c>
      <c r="J663" s="42" t="inlineStr">
        <is>
          <t>120000</t>
        </is>
      </c>
    </row>
    <row r="664" ht="15" customHeight="1" s="43">
      <c r="A664" s="54" t="n">
        <v>46076</v>
      </c>
      <c r="B664" s="55" t="inlineStr">
        <is>
          <t>Invoice</t>
        </is>
      </c>
      <c r="C664" s="55" t="inlineStr">
        <is>
          <t>ONTW459342</t>
        </is>
      </c>
      <c r="D664" s="55" t="inlineStr">
        <is>
          <t>CL001235</t>
        </is>
      </c>
      <c r="E664" s="55" t="inlineStr">
        <is>
          <t>We hire</t>
        </is>
      </c>
      <c r="F664" s="55" t="inlineStr">
        <is>
          <t>We hire</t>
        </is>
      </c>
      <c r="G664" s="56" t="n">
        <v>528.14</v>
      </c>
      <c r="H664" s="56" t="n">
        <v>0</v>
      </c>
      <c r="I664" s="55" t="inlineStr">
        <is>
          <t>FY 2026 : Q1 2026 : Feb 2026</t>
        </is>
      </c>
      <c r="J664" s="42" t="inlineStr">
        <is>
          <t>120000</t>
        </is>
      </c>
    </row>
    <row r="665" ht="15" customHeight="1" s="43">
      <c r="A665" s="54" t="n">
        <v>46076</v>
      </c>
      <c r="B665" s="55" t="inlineStr">
        <is>
          <t>Invoice</t>
        </is>
      </c>
      <c r="C665" s="55" t="inlineStr">
        <is>
          <t>ONTW459352</t>
        </is>
      </c>
      <c r="D665" s="55" t="inlineStr">
        <is>
          <t>CL001235</t>
        </is>
      </c>
      <c r="E665" s="55" t="inlineStr">
        <is>
          <t>We hire</t>
        </is>
      </c>
      <c r="F665" s="55" t="inlineStr">
        <is>
          <t>We hire</t>
        </is>
      </c>
      <c r="G665" s="56" t="n">
        <v>775</v>
      </c>
      <c r="H665" s="56" t="n">
        <v>0</v>
      </c>
      <c r="I665" s="55" t="inlineStr">
        <is>
          <t>FY 2026 : Q1 2026 : Feb 2026</t>
        </is>
      </c>
      <c r="J665" s="42" t="inlineStr">
        <is>
          <t>120000</t>
        </is>
      </c>
    </row>
    <row r="666" ht="15" customHeight="1" s="43">
      <c r="A666" s="54" t="n">
        <v>46076</v>
      </c>
      <c r="B666" s="55" t="inlineStr">
        <is>
          <t>Invoice</t>
        </is>
      </c>
      <c r="C666" s="55" t="inlineStr">
        <is>
          <t>ONTW459350</t>
        </is>
      </c>
      <c r="D666" s="55" t="inlineStr">
        <is>
          <t>CL001235</t>
        </is>
      </c>
      <c r="E666" s="55" t="inlineStr">
        <is>
          <t>We hire</t>
        </is>
      </c>
      <c r="F666" s="55" t="inlineStr">
        <is>
          <t>We hire</t>
        </is>
      </c>
      <c r="G666" s="56" t="n">
        <v>149</v>
      </c>
      <c r="H666" s="56" t="n">
        <v>0</v>
      </c>
      <c r="I666" s="55" t="inlineStr">
        <is>
          <t>FY 2026 : Q1 2026 : Feb 2026</t>
        </is>
      </c>
      <c r="J666" s="42" t="inlineStr">
        <is>
          <t>120000</t>
        </is>
      </c>
    </row>
    <row r="667" ht="15" customHeight="1" s="43">
      <c r="A667" s="54" t="n">
        <v>46076</v>
      </c>
      <c r="B667" s="55" t="inlineStr">
        <is>
          <t>Invoice</t>
        </is>
      </c>
      <c r="C667" s="55" t="inlineStr">
        <is>
          <t>ONTW459351</t>
        </is>
      </c>
      <c r="D667" s="55" t="inlineStr">
        <is>
          <t>CL001235</t>
        </is>
      </c>
      <c r="E667" s="55" t="inlineStr">
        <is>
          <t>We hire</t>
        </is>
      </c>
      <c r="F667" s="55" t="inlineStr">
        <is>
          <t>We hire</t>
        </is>
      </c>
      <c r="G667" s="56" t="n">
        <v>812.73</v>
      </c>
      <c r="H667" s="56" t="n">
        <v>0</v>
      </c>
      <c r="I667" s="55" t="inlineStr">
        <is>
          <t>FY 2026 : Q1 2026 : Feb 2026</t>
        </is>
      </c>
      <c r="J667" s="42" t="inlineStr">
        <is>
          <t>120000</t>
        </is>
      </c>
    </row>
    <row r="668" ht="15" customHeight="1" s="43">
      <c r="A668" s="54" t="n">
        <v>46076</v>
      </c>
      <c r="B668" s="55" t="inlineStr">
        <is>
          <t>Invoice</t>
        </is>
      </c>
      <c r="C668" s="55" t="inlineStr">
        <is>
          <t>ONTW459504</t>
        </is>
      </c>
      <c r="D668" s="55" t="inlineStr">
        <is>
          <t>CL001235</t>
        </is>
      </c>
      <c r="E668" s="55" t="inlineStr">
        <is>
          <t>We hire</t>
        </is>
      </c>
      <c r="F668" s="55" t="inlineStr">
        <is>
          <t>We hire</t>
        </is>
      </c>
      <c r="G668" s="56" t="n">
        <v>200</v>
      </c>
      <c r="H668" s="56" t="n">
        <v>0</v>
      </c>
      <c r="I668" s="55" t="inlineStr">
        <is>
          <t>FY 2026 : Q1 2026 : Feb 2026</t>
        </is>
      </c>
      <c r="J668" s="42" t="inlineStr">
        <is>
          <t>120000</t>
        </is>
      </c>
    </row>
    <row r="669" ht="15" customHeight="1" s="43">
      <c r="A669" s="54" t="n">
        <v>46078</v>
      </c>
      <c r="B669" s="55" t="inlineStr">
        <is>
          <t>Journal</t>
        </is>
      </c>
      <c r="C669" s="55" t="inlineStr">
        <is>
          <t>OH1631138</t>
        </is>
      </c>
      <c r="D669" s="55" t="n"/>
      <c r="E669" s="55" t="inlineStr">
        <is>
          <t>Amount</t>
        </is>
      </c>
      <c r="F669" s="55" t="inlineStr">
        <is>
          <t>Trez Inc</t>
        </is>
      </c>
      <c r="G669" s="56" t="n">
        <v>0</v>
      </c>
      <c r="H669" s="56" t="n">
        <v>200</v>
      </c>
      <c r="I669" s="55" t="inlineStr">
        <is>
          <t>FY 2026 : Q1 2026 : Feb 2026</t>
        </is>
      </c>
      <c r="J669" s="42" t="inlineStr">
        <is>
          <t>120000</t>
        </is>
      </c>
    </row>
    <row r="670" ht="15" customHeight="1" s="43">
      <c r="A670" s="54" t="n">
        <v>46078</v>
      </c>
      <c r="B670" s="55" t="inlineStr">
        <is>
          <t>Journal</t>
        </is>
      </c>
      <c r="C670" s="55" t="inlineStr">
        <is>
          <t>OH1631130</t>
        </is>
      </c>
      <c r="D670" s="55" t="n"/>
      <c r="E670" s="55" t="inlineStr">
        <is>
          <t>Amount</t>
        </is>
      </c>
      <c r="F670" s="55" t="inlineStr">
        <is>
          <t>Trez Inc</t>
        </is>
      </c>
      <c r="G670" s="56" t="n">
        <v>0</v>
      </c>
      <c r="H670" s="56" t="n">
        <v>7932.57</v>
      </c>
      <c r="I670" s="55" t="inlineStr">
        <is>
          <t>FY 2026 : Q1 2026 : Feb 2026</t>
        </is>
      </c>
      <c r="J670" s="42" t="inlineStr">
        <is>
          <t>120000</t>
        </is>
      </c>
    </row>
    <row r="671" ht="15" customHeight="1" s="43">
      <c r="A671" s="54" t="n">
        <v>46079</v>
      </c>
      <c r="B671" s="55" t="inlineStr">
        <is>
          <t>Invoice</t>
        </is>
      </c>
      <c r="C671" s="55" t="inlineStr">
        <is>
          <t>FTE002360</t>
        </is>
      </c>
      <c r="D671" s="55" t="inlineStr">
        <is>
          <t>CL001235</t>
        </is>
      </c>
      <c r="E671" s="55" t="inlineStr">
        <is>
          <t>FTE002360</t>
        </is>
      </c>
      <c r="F671" s="55" t="inlineStr">
        <is>
          <t>FTE002360</t>
        </is>
      </c>
      <c r="G671" s="56" t="n">
        <v>4990.89</v>
      </c>
      <c r="H671" s="56" t="n">
        <v>0</v>
      </c>
      <c r="I671" s="55" t="inlineStr">
        <is>
          <t>FY 2026 : Q1 2026 : Feb 2026</t>
        </is>
      </c>
      <c r="J671" s="42" t="inlineStr">
        <is>
          <t>120000</t>
        </is>
      </c>
    </row>
    <row r="672" ht="15" customHeight="1" s="43">
      <c r="A672" s="54" t="n">
        <v>46085</v>
      </c>
      <c r="B672" s="55" t="inlineStr">
        <is>
          <t>Invoice</t>
        </is>
      </c>
      <c r="C672" s="55" t="inlineStr">
        <is>
          <t>ONTW472557</t>
        </is>
      </c>
      <c r="D672" s="55" t="inlineStr">
        <is>
          <t>CL001235</t>
        </is>
      </c>
      <c r="E672" s="55" t="inlineStr">
        <is>
          <t>We hire</t>
        </is>
      </c>
      <c r="F672" s="55" t="inlineStr">
        <is>
          <t>We hire</t>
        </is>
      </c>
      <c r="G672" s="56" t="n">
        <v>967.64</v>
      </c>
      <c r="H672" s="56" t="n">
        <v>0</v>
      </c>
      <c r="I672" s="55" t="inlineStr">
        <is>
          <t>FY 2026 : Q1 2026 : Mar 2026</t>
        </is>
      </c>
      <c r="J672" s="42" t="inlineStr">
        <is>
          <t>120000</t>
        </is>
      </c>
    </row>
    <row r="673" ht="15" customHeight="1" s="43">
      <c r="A673" s="54" t="n">
        <v>46085</v>
      </c>
      <c r="B673" s="55" t="inlineStr">
        <is>
          <t>Invoice</t>
        </is>
      </c>
      <c r="C673" s="55" t="inlineStr">
        <is>
          <t>ONTW472558</t>
        </is>
      </c>
      <c r="D673" s="55" t="inlineStr">
        <is>
          <t>CL001235</t>
        </is>
      </c>
      <c r="E673" s="55" t="inlineStr">
        <is>
          <t>We hire</t>
        </is>
      </c>
      <c r="F673" s="55" t="inlineStr">
        <is>
          <t>We hire</t>
        </is>
      </c>
      <c r="G673" s="56" t="n">
        <v>518.02</v>
      </c>
      <c r="H673" s="56" t="n">
        <v>0</v>
      </c>
      <c r="I673" s="55" t="inlineStr">
        <is>
          <t>FY 2026 : Q1 2026 : Mar 2026</t>
        </is>
      </c>
      <c r="J673" s="42" t="inlineStr">
        <is>
          <t>120000</t>
        </is>
      </c>
    </row>
    <row r="674" ht="15" customHeight="1" s="43">
      <c r="A674" s="54" t="n">
        <v>46085</v>
      </c>
      <c r="B674" s="55" t="inlineStr">
        <is>
          <t>Invoice</t>
        </is>
      </c>
      <c r="C674" s="55" t="inlineStr">
        <is>
          <t>ONTW472560</t>
        </is>
      </c>
      <c r="D674" s="55" t="inlineStr">
        <is>
          <t>CL001235</t>
        </is>
      </c>
      <c r="E674" s="55" t="inlineStr">
        <is>
          <t>We hire</t>
        </is>
      </c>
      <c r="F674" s="55" t="inlineStr">
        <is>
          <t>We hire</t>
        </is>
      </c>
      <c r="G674" s="56" t="n">
        <v>600</v>
      </c>
      <c r="H674" s="56" t="n">
        <v>0</v>
      </c>
      <c r="I674" s="55" t="inlineStr">
        <is>
          <t>FY 2026 : Q1 2026 : Mar 2026</t>
        </is>
      </c>
      <c r="J674" s="42" t="inlineStr">
        <is>
          <t>120000</t>
        </is>
      </c>
    </row>
    <row r="675" ht="15" customHeight="1" s="43">
      <c r="A675" s="54" t="n">
        <v>46085</v>
      </c>
      <c r="B675" s="55" t="inlineStr">
        <is>
          <t>Invoice</t>
        </is>
      </c>
      <c r="C675" s="55" t="inlineStr">
        <is>
          <t>ONTW472559</t>
        </is>
      </c>
      <c r="D675" s="55" t="inlineStr">
        <is>
          <t>CL001235</t>
        </is>
      </c>
      <c r="E675" s="55" t="inlineStr">
        <is>
          <t>We hire</t>
        </is>
      </c>
      <c r="F675" s="55" t="inlineStr">
        <is>
          <t>We hire</t>
        </is>
      </c>
      <c r="G675" s="56" t="n">
        <v>800</v>
      </c>
      <c r="H675" s="56" t="n">
        <v>0</v>
      </c>
      <c r="I675" s="55" t="inlineStr">
        <is>
          <t>FY 2026 : Q1 2026 : Mar 2026</t>
        </is>
      </c>
      <c r="J675" s="42" t="inlineStr">
        <is>
          <t>120000</t>
        </is>
      </c>
    </row>
    <row r="676" ht="15" customHeight="1" s="43">
      <c r="A676" s="54" t="n">
        <v>46086</v>
      </c>
      <c r="B676" s="55" t="inlineStr">
        <is>
          <t>Journal</t>
        </is>
      </c>
      <c r="C676" s="55" t="inlineStr">
        <is>
          <t>OH1720397</t>
        </is>
      </c>
      <c r="D676" s="55" t="n"/>
      <c r="E676" s="55" t="inlineStr">
        <is>
          <t>ACH - Bank Account</t>
        </is>
      </c>
      <c r="F676" s="55" t="inlineStr">
        <is>
          <t>Trez Inc</t>
        </is>
      </c>
      <c r="G676" s="56" t="n">
        <v>0</v>
      </c>
      <c r="H676" s="56" t="n">
        <v>2885.66</v>
      </c>
      <c r="I676" s="55" t="inlineStr">
        <is>
          <t>FY 2026 : Q1 2026 : Mar 2026</t>
        </is>
      </c>
      <c r="J676" s="42" t="inlineStr">
        <is>
          <t>120000</t>
        </is>
      </c>
    </row>
    <row r="677" ht="15" customHeight="1" s="43">
      <c r="A677" s="54" t="n">
        <v>46090</v>
      </c>
      <c r="B677" s="55" t="inlineStr">
        <is>
          <t>Invoice</t>
        </is>
      </c>
      <c r="C677" s="55" t="inlineStr">
        <is>
          <t>ONTW475074</t>
        </is>
      </c>
      <c r="D677" s="55" t="inlineStr">
        <is>
          <t>CL001235</t>
        </is>
      </c>
      <c r="E677" s="55" t="inlineStr">
        <is>
          <t>We hire</t>
        </is>
      </c>
      <c r="F677" s="55" t="inlineStr">
        <is>
          <t>We hire</t>
        </is>
      </c>
      <c r="G677" s="56" t="n">
        <v>578.03</v>
      </c>
      <c r="H677" s="56" t="n">
        <v>0</v>
      </c>
      <c r="I677" s="55" t="inlineStr">
        <is>
          <t>FY 2026 : Q1 2026 : Mar 2026</t>
        </is>
      </c>
      <c r="J677" s="42" t="inlineStr">
        <is>
          <t>120000</t>
        </is>
      </c>
    </row>
    <row r="678" ht="15" customHeight="1" s="43">
      <c r="A678" s="54" t="n">
        <v>46090</v>
      </c>
      <c r="B678" s="55" t="inlineStr">
        <is>
          <t>Invoice</t>
        </is>
      </c>
      <c r="C678" s="55" t="inlineStr">
        <is>
          <t>ONTW475073</t>
        </is>
      </c>
      <c r="D678" s="55" t="inlineStr">
        <is>
          <t>CL001235</t>
        </is>
      </c>
      <c r="E678" s="55" t="inlineStr">
        <is>
          <t>We hire</t>
        </is>
      </c>
      <c r="F678" s="55" t="inlineStr">
        <is>
          <t>We hire</t>
        </is>
      </c>
      <c r="G678" s="56" t="n">
        <v>608.15</v>
      </c>
      <c r="H678" s="56" t="n">
        <v>0</v>
      </c>
      <c r="I678" s="55" t="inlineStr">
        <is>
          <t>FY 2026 : Q1 2026 : Mar 2026</t>
        </is>
      </c>
      <c r="J678" s="42" t="inlineStr">
        <is>
          <t>120000</t>
        </is>
      </c>
    </row>
    <row r="679" ht="15" customHeight="1" s="43">
      <c r="A679" s="54" t="n">
        <v>46090</v>
      </c>
      <c r="B679" s="55" t="inlineStr">
        <is>
          <t>Invoice</t>
        </is>
      </c>
      <c r="C679" s="55" t="inlineStr">
        <is>
          <t>ONTW475072</t>
        </is>
      </c>
      <c r="D679" s="55" t="inlineStr">
        <is>
          <t>CL001235</t>
        </is>
      </c>
      <c r="E679" s="55" t="inlineStr">
        <is>
          <t>We hire</t>
        </is>
      </c>
      <c r="F679" s="55" t="inlineStr">
        <is>
          <t>We hire</t>
        </is>
      </c>
      <c r="G679" s="56" t="n">
        <v>604.4400000000001</v>
      </c>
      <c r="H679" s="56" t="n">
        <v>0</v>
      </c>
      <c r="I679" s="55" t="inlineStr">
        <is>
          <t>FY 2026 : Q1 2026 : Mar 2026</t>
        </is>
      </c>
      <c r="J679" s="42" t="inlineStr">
        <is>
          <t>120000</t>
        </is>
      </c>
    </row>
    <row r="680" ht="15" customHeight="1" s="43">
      <c r="A680" s="54" t="n">
        <v>46090</v>
      </c>
      <c r="B680" s="55" t="inlineStr">
        <is>
          <t>Invoice</t>
        </is>
      </c>
      <c r="C680" s="55" t="inlineStr">
        <is>
          <t>OMF026261</t>
        </is>
      </c>
      <c r="D680" s="55" t="inlineStr">
        <is>
          <t>CL001235</t>
        </is>
      </c>
      <c r="E680" s="55" t="inlineStr">
        <is>
          <t>hire, type of membership: active_contracts</t>
        </is>
      </c>
      <c r="F680" s="55" t="inlineStr">
        <is>
          <t>hire, type of membership: active_contracts</t>
        </is>
      </c>
      <c r="G680" s="56" t="n">
        <v>915.8099999999999</v>
      </c>
      <c r="H680" s="56" t="n">
        <v>0</v>
      </c>
      <c r="I680" s="55" t="inlineStr">
        <is>
          <t>FY 2026 : Q1 2026 : Mar 2026</t>
        </is>
      </c>
      <c r="J680" s="42" t="inlineStr">
        <is>
          <t>120000</t>
        </is>
      </c>
    </row>
    <row r="681" ht="15" customHeight="1" s="43">
      <c r="A681" s="54" t="n">
        <v>46090</v>
      </c>
      <c r="B681" s="55" t="inlineStr">
        <is>
          <t>Journal</t>
        </is>
      </c>
      <c r="C681" s="55" t="inlineStr">
        <is>
          <t>OH1720739</t>
        </is>
      </c>
      <c r="D681" s="55" t="n"/>
      <c r="E681" s="55" t="inlineStr">
        <is>
          <t>ACH - Bank Account</t>
        </is>
      </c>
      <c r="F681" s="55" t="inlineStr">
        <is>
          <t>Trez Inc</t>
        </is>
      </c>
      <c r="G681" s="56" t="n">
        <v>0</v>
      </c>
      <c r="H681" s="56" t="n">
        <v>915.8099999999999</v>
      </c>
      <c r="I681" s="55" t="inlineStr">
        <is>
          <t>FY 2026 : Q1 2026 : Mar 2026</t>
        </is>
      </c>
      <c r="J681" s="42" t="inlineStr">
        <is>
          <t>120000</t>
        </is>
      </c>
    </row>
    <row r="682" ht="15" customHeight="1" s="43">
      <c r="A682" s="54" t="n">
        <v>46090</v>
      </c>
      <c r="B682" s="55" t="inlineStr">
        <is>
          <t>Invoice</t>
        </is>
      </c>
      <c r="C682" s="55" t="inlineStr">
        <is>
          <t>ONTW475075</t>
        </is>
      </c>
      <c r="D682" s="55" t="inlineStr">
        <is>
          <t>CL001235</t>
        </is>
      </c>
      <c r="E682" s="55" t="inlineStr">
        <is>
          <t>We hire</t>
        </is>
      </c>
      <c r="F682" s="55" t="inlineStr">
        <is>
          <t>We hire</t>
        </is>
      </c>
      <c r="G682" s="56" t="n">
        <v>1250</v>
      </c>
      <c r="H682" s="56" t="n">
        <v>0</v>
      </c>
      <c r="I682" s="55" t="inlineStr">
        <is>
          <t>FY 2026 : Q1 2026 : Mar 2026</t>
        </is>
      </c>
      <c r="J682" s="42" t="inlineStr">
        <is>
          <t>120000</t>
        </is>
      </c>
    </row>
    <row r="683" ht="15" customHeight="1" s="43">
      <c r="A683" s="54" t="n">
        <v>46090</v>
      </c>
      <c r="B683" s="55" t="inlineStr">
        <is>
          <t>Invoice</t>
        </is>
      </c>
      <c r="C683" s="55" t="inlineStr">
        <is>
          <t>ONTW475070</t>
        </is>
      </c>
      <c r="D683" s="55" t="inlineStr">
        <is>
          <t>CL001235</t>
        </is>
      </c>
      <c r="E683" s="55" t="inlineStr">
        <is>
          <t>We hire</t>
        </is>
      </c>
      <c r="F683" s="55" t="inlineStr">
        <is>
          <t>We hire</t>
        </is>
      </c>
      <c r="G683" s="56" t="n">
        <v>895.17</v>
      </c>
      <c r="H683" s="56" t="n">
        <v>0</v>
      </c>
      <c r="I683" s="55" t="inlineStr">
        <is>
          <t>FY 2026 : Q1 2026 : Mar 2026</t>
        </is>
      </c>
      <c r="J683" s="42" t="inlineStr">
        <is>
          <t>120000</t>
        </is>
      </c>
    </row>
    <row r="684" ht="15" customHeight="1" s="43">
      <c r="A684" s="54" t="n">
        <v>46090</v>
      </c>
      <c r="B684" s="55" t="inlineStr">
        <is>
          <t>Invoice</t>
        </is>
      </c>
      <c r="C684" s="55" t="inlineStr">
        <is>
          <t>ONTW475069</t>
        </is>
      </c>
      <c r="D684" s="55" t="inlineStr">
        <is>
          <t>CL001235</t>
        </is>
      </c>
      <c r="E684" s="55" t="inlineStr">
        <is>
          <t>We hire</t>
        </is>
      </c>
      <c r="F684" s="55" t="inlineStr">
        <is>
          <t>We hire</t>
        </is>
      </c>
      <c r="G684" s="56" t="n">
        <v>520.48</v>
      </c>
      <c r="H684" s="56" t="n">
        <v>0</v>
      </c>
      <c r="I684" s="55" t="inlineStr">
        <is>
          <t>FY 2026 : Q1 2026 : Mar 2026</t>
        </is>
      </c>
      <c r="J684" s="42" t="inlineStr">
        <is>
          <t>120000</t>
        </is>
      </c>
    </row>
    <row r="685" ht="15" customHeight="1" s="43">
      <c r="A685" s="54" t="n">
        <v>46090</v>
      </c>
      <c r="B685" s="55" t="inlineStr">
        <is>
          <t>Invoice</t>
        </is>
      </c>
      <c r="C685" s="55" t="inlineStr">
        <is>
          <t>ONTW475076</t>
        </is>
      </c>
      <c r="D685" s="55" t="inlineStr">
        <is>
          <t>CL001235</t>
        </is>
      </c>
      <c r="E685" s="55" t="inlineStr">
        <is>
          <t>We hire</t>
        </is>
      </c>
      <c r="F685" s="55" t="inlineStr">
        <is>
          <t>We hire</t>
        </is>
      </c>
      <c r="G685" s="56" t="n">
        <v>1599.15</v>
      </c>
      <c r="H685" s="56" t="n">
        <v>0</v>
      </c>
      <c r="I685" s="55" t="inlineStr">
        <is>
          <t>FY 2026 : Q1 2026 : Mar 2026</t>
        </is>
      </c>
      <c r="J685" s="42" t="inlineStr">
        <is>
          <t>120000</t>
        </is>
      </c>
    </row>
    <row r="686" ht="15" customHeight="1" s="43">
      <c r="A686" s="54" t="n">
        <v>46090</v>
      </c>
      <c r="B686" s="55" t="inlineStr">
        <is>
          <t>Invoice</t>
        </is>
      </c>
      <c r="C686" s="55" t="inlineStr">
        <is>
          <t>ONTW475071</t>
        </is>
      </c>
      <c r="D686" s="55" t="inlineStr">
        <is>
          <t>CL001235</t>
        </is>
      </c>
      <c r="E686" s="55" t="inlineStr">
        <is>
          <t>We hire</t>
        </is>
      </c>
      <c r="F686" s="55" t="inlineStr">
        <is>
          <t>We hire</t>
        </is>
      </c>
      <c r="G686" s="56" t="n">
        <v>682.41</v>
      </c>
      <c r="H686" s="56" t="n">
        <v>0</v>
      </c>
      <c r="I686" s="55" t="inlineStr">
        <is>
          <t>FY 2026 : Q1 2026 : Mar 2026</t>
        </is>
      </c>
      <c r="J686" s="42" t="inlineStr">
        <is>
          <t>120000</t>
        </is>
      </c>
    </row>
    <row r="687" ht="15" customHeight="1" s="43">
      <c r="A687" s="54" t="n">
        <v>46091</v>
      </c>
      <c r="B687" s="55" t="inlineStr">
        <is>
          <t>Journal</t>
        </is>
      </c>
      <c r="C687" s="55" t="inlineStr">
        <is>
          <t>OH1720844</t>
        </is>
      </c>
      <c r="D687" s="55" t="n"/>
      <c r="E687" s="55" t="inlineStr">
        <is>
          <t>ACH - Bank Account</t>
        </is>
      </c>
      <c r="F687" s="55" t="inlineStr">
        <is>
          <t>Trez Inc</t>
        </is>
      </c>
      <c r="G687" s="56" t="n">
        <v>0</v>
      </c>
      <c r="H687" s="56" t="n">
        <v>6737.83</v>
      </c>
      <c r="I687" s="55" t="inlineStr">
        <is>
          <t>FY 2026 : Q1 2026 : Mar 2026</t>
        </is>
      </c>
      <c r="J687" s="42" t="inlineStr">
        <is>
          <t>120000</t>
        </is>
      </c>
    </row>
    <row r="688" ht="15" customHeight="1" s="43">
      <c r="A688" s="54" t="n">
        <v>46100</v>
      </c>
      <c r="B688" s="55" t="inlineStr">
        <is>
          <t>Journal</t>
        </is>
      </c>
      <c r="C688" s="55" t="inlineStr">
        <is>
          <t>OH1721730</t>
        </is>
      </c>
      <c r="D688" s="55" t="n"/>
      <c r="E688" s="55" t="inlineStr">
        <is>
          <t>ACH - Bank Account</t>
        </is>
      </c>
      <c r="F688" s="55" t="inlineStr">
        <is>
          <t>Trez Inc</t>
        </is>
      </c>
      <c r="G688" s="56" t="n">
        <v>0</v>
      </c>
      <c r="H688" s="56" t="n">
        <v>4990.89</v>
      </c>
      <c r="I688" s="55" t="inlineStr">
        <is>
          <t>FY 2026 : Q1 2026 : Mar 2026</t>
        </is>
      </c>
      <c r="J688" s="42" t="inlineStr">
        <is>
          <t>120000</t>
        </is>
      </c>
    </row>
    <row r="689" ht="15" customHeight="1" s="43">
      <c r="A689" s="54" t="n">
        <v>46106</v>
      </c>
      <c r="B689" s="55" t="inlineStr">
        <is>
          <t>Invoice</t>
        </is>
      </c>
      <c r="C689" s="55" t="inlineStr">
        <is>
          <t>ONTW484353</t>
        </is>
      </c>
      <c r="D689" s="55" t="inlineStr">
        <is>
          <t>CL001235</t>
        </is>
      </c>
      <c r="E689" s="55" t="inlineStr">
        <is>
          <t>We hire</t>
        </is>
      </c>
      <c r="F689" s="55" t="inlineStr">
        <is>
          <t>We hire</t>
        </is>
      </c>
      <c r="G689" s="56" t="n">
        <v>300</v>
      </c>
      <c r="H689" s="56" t="n">
        <v>0</v>
      </c>
      <c r="I689" s="55" t="inlineStr">
        <is>
          <t>FY 2026 : Q1 2026 : Mar 2026</t>
        </is>
      </c>
      <c r="J689" s="42" t="inlineStr">
        <is>
          <t>120000</t>
        </is>
      </c>
    </row>
    <row r="690" ht="15" customHeight="1" s="43">
      <c r="A690" s="54" t="n">
        <v>46106</v>
      </c>
      <c r="B690" s="55" t="inlineStr">
        <is>
          <t>Invoice</t>
        </is>
      </c>
      <c r="C690" s="55" t="inlineStr">
        <is>
          <t>ONTW484347</t>
        </is>
      </c>
      <c r="D690" s="55" t="inlineStr">
        <is>
          <t>CL001235</t>
        </is>
      </c>
      <c r="E690" s="55" t="inlineStr">
        <is>
          <t>We hire</t>
        </is>
      </c>
      <c r="F690" s="55" t="inlineStr">
        <is>
          <t>We hire</t>
        </is>
      </c>
      <c r="G690" s="56" t="n">
        <v>477.76</v>
      </c>
      <c r="H690" s="56" t="n">
        <v>0</v>
      </c>
      <c r="I690" s="55" t="inlineStr">
        <is>
          <t>FY 2026 : Q1 2026 : Mar 2026</t>
        </is>
      </c>
      <c r="J690" s="42" t="inlineStr">
        <is>
          <t>120000</t>
        </is>
      </c>
    </row>
    <row r="691" ht="15" customHeight="1" s="43">
      <c r="A691" s="54" t="n">
        <v>46106</v>
      </c>
      <c r="B691" s="55" t="inlineStr">
        <is>
          <t>Invoice</t>
        </is>
      </c>
      <c r="C691" s="55" t="inlineStr">
        <is>
          <t>ONTW484345</t>
        </is>
      </c>
      <c r="D691" s="55" t="inlineStr">
        <is>
          <t>CL001235</t>
        </is>
      </c>
      <c r="E691" s="55" t="inlineStr">
        <is>
          <t>We hire</t>
        </is>
      </c>
      <c r="F691" s="55" t="inlineStr">
        <is>
          <t>We hire</t>
        </is>
      </c>
      <c r="G691" s="56" t="n">
        <v>552.12</v>
      </c>
      <c r="H691" s="56" t="n">
        <v>0</v>
      </c>
      <c r="I691" s="55" t="inlineStr">
        <is>
          <t>FY 2026 : Q1 2026 : Mar 2026</t>
        </is>
      </c>
      <c r="J691" s="42" t="inlineStr">
        <is>
          <t>120000</t>
        </is>
      </c>
    </row>
    <row r="692" ht="15" customHeight="1" s="43">
      <c r="A692" s="54" t="n">
        <v>46106</v>
      </c>
      <c r="B692" s="55" t="inlineStr">
        <is>
          <t>Invoice</t>
        </is>
      </c>
      <c r="C692" s="55" t="inlineStr">
        <is>
          <t>ONTW484350</t>
        </is>
      </c>
      <c r="D692" s="55" t="inlineStr">
        <is>
          <t>CL001235</t>
        </is>
      </c>
      <c r="E692" s="55" t="inlineStr">
        <is>
          <t>We hire</t>
        </is>
      </c>
      <c r="F692" s="55" t="inlineStr">
        <is>
          <t>We hire</t>
        </is>
      </c>
      <c r="G692" s="56" t="n">
        <v>1250</v>
      </c>
      <c r="H692" s="56" t="n">
        <v>0</v>
      </c>
      <c r="I692" s="55" t="inlineStr">
        <is>
          <t>FY 2026 : Q1 2026 : Mar 2026</t>
        </is>
      </c>
      <c r="J692" s="42" t="inlineStr">
        <is>
          <t>120000</t>
        </is>
      </c>
    </row>
    <row r="693" ht="15" customHeight="1" s="43">
      <c r="A693" s="54" t="n">
        <v>46106</v>
      </c>
      <c r="B693" s="55" t="inlineStr">
        <is>
          <t>Invoice</t>
        </is>
      </c>
      <c r="C693" s="55" t="inlineStr">
        <is>
          <t>ONTW484343</t>
        </is>
      </c>
      <c r="D693" s="55" t="inlineStr">
        <is>
          <t>CL001235</t>
        </is>
      </c>
      <c r="E693" s="55" t="inlineStr">
        <is>
          <t>We hire</t>
        </is>
      </c>
      <c r="F693" s="55" t="inlineStr">
        <is>
          <t>We hire</t>
        </is>
      </c>
      <c r="G693" s="56" t="n">
        <v>517.84</v>
      </c>
      <c r="H693" s="56" t="n">
        <v>0</v>
      </c>
      <c r="I693" s="55" t="inlineStr">
        <is>
          <t>FY 2026 : Q1 2026 : Mar 2026</t>
        </is>
      </c>
      <c r="J693" s="42" t="inlineStr">
        <is>
          <t>120000</t>
        </is>
      </c>
    </row>
    <row r="694" ht="15" customHeight="1" s="43">
      <c r="A694" s="54" t="n">
        <v>46106</v>
      </c>
      <c r="B694" s="55" t="inlineStr">
        <is>
          <t>Invoice</t>
        </is>
      </c>
      <c r="C694" s="55" t="inlineStr">
        <is>
          <t>ONTW484346</t>
        </is>
      </c>
      <c r="D694" s="55" t="inlineStr">
        <is>
          <t>CL001235</t>
        </is>
      </c>
      <c r="E694" s="55" t="inlineStr">
        <is>
          <t>We hire</t>
        </is>
      </c>
      <c r="F694" s="55" t="inlineStr">
        <is>
          <t>We hire</t>
        </is>
      </c>
      <c r="G694" s="56" t="n">
        <v>477.76</v>
      </c>
      <c r="H694" s="56" t="n">
        <v>0</v>
      </c>
      <c r="I694" s="55" t="inlineStr">
        <is>
          <t>FY 2026 : Q1 2026 : Mar 2026</t>
        </is>
      </c>
      <c r="J694" s="42" t="inlineStr">
        <is>
          <t>120000</t>
        </is>
      </c>
    </row>
    <row r="695" ht="15" customHeight="1" s="43">
      <c r="A695" s="54" t="n">
        <v>46106</v>
      </c>
      <c r="B695" s="55" t="inlineStr">
        <is>
          <t>Invoice</t>
        </is>
      </c>
      <c r="C695" s="55" t="inlineStr">
        <is>
          <t>ONTW484352</t>
        </is>
      </c>
      <c r="D695" s="55" t="inlineStr">
        <is>
          <t>CL001235</t>
        </is>
      </c>
      <c r="E695" s="55" t="inlineStr">
        <is>
          <t>We hire</t>
        </is>
      </c>
      <c r="F695" s="55" t="inlineStr">
        <is>
          <t>We hire</t>
        </is>
      </c>
      <c r="G695" s="56" t="n">
        <v>400</v>
      </c>
      <c r="H695" s="56" t="n">
        <v>0</v>
      </c>
      <c r="I695" s="55" t="inlineStr">
        <is>
          <t>FY 2026 : Q1 2026 : Mar 2026</t>
        </is>
      </c>
      <c r="J695" s="42" t="inlineStr">
        <is>
          <t>120000</t>
        </is>
      </c>
    </row>
    <row r="696" ht="15" customHeight="1" s="43">
      <c r="A696" s="54" t="n">
        <v>46106</v>
      </c>
      <c r="B696" s="55" t="inlineStr">
        <is>
          <t>Invoice</t>
        </is>
      </c>
      <c r="C696" s="55" t="inlineStr">
        <is>
          <t>ONTW484344</t>
        </is>
      </c>
      <c r="D696" s="55" t="inlineStr">
        <is>
          <t>CL001235</t>
        </is>
      </c>
      <c r="E696" s="55" t="inlineStr">
        <is>
          <t>We hire</t>
        </is>
      </c>
      <c r="F696" s="55" t="inlineStr">
        <is>
          <t>We hire</t>
        </is>
      </c>
      <c r="G696" s="56" t="n">
        <v>620.27</v>
      </c>
      <c r="H696" s="56" t="n">
        <v>0</v>
      </c>
      <c r="I696" s="55" t="inlineStr">
        <is>
          <t>FY 2026 : Q1 2026 : Mar 2026</t>
        </is>
      </c>
      <c r="J696" s="42" t="inlineStr">
        <is>
          <t>120000</t>
        </is>
      </c>
    </row>
    <row r="697" ht="15" customHeight="1" s="43">
      <c r="A697" s="54" t="n">
        <v>46106</v>
      </c>
      <c r="B697" s="55" t="inlineStr">
        <is>
          <t>Invoice</t>
        </is>
      </c>
      <c r="C697" s="55" t="inlineStr">
        <is>
          <t>ONTW484349</t>
        </is>
      </c>
      <c r="D697" s="55" t="inlineStr">
        <is>
          <t>CL001235</t>
        </is>
      </c>
      <c r="E697" s="55" t="inlineStr">
        <is>
          <t>We hire</t>
        </is>
      </c>
      <c r="F697" s="55" t="inlineStr">
        <is>
          <t>We hire</t>
        </is>
      </c>
      <c r="G697" s="56" t="n">
        <v>1600</v>
      </c>
      <c r="H697" s="56" t="n">
        <v>0</v>
      </c>
      <c r="I697" s="55" t="inlineStr">
        <is>
          <t>FY 2026 : Q1 2026 : Mar 2026</t>
        </is>
      </c>
      <c r="J697" s="42" t="inlineStr">
        <is>
          <t>120000</t>
        </is>
      </c>
    </row>
    <row r="698" ht="15" customHeight="1" s="43">
      <c r="A698" s="54" t="n">
        <v>46106</v>
      </c>
      <c r="B698" s="55" t="inlineStr">
        <is>
          <t>Invoice</t>
        </is>
      </c>
      <c r="C698" s="55" t="inlineStr">
        <is>
          <t>ONTW484354</t>
        </is>
      </c>
      <c r="D698" s="55" t="inlineStr">
        <is>
          <t>CL001235</t>
        </is>
      </c>
      <c r="E698" s="55" t="inlineStr">
        <is>
          <t>We hire</t>
        </is>
      </c>
      <c r="F698" s="55" t="inlineStr">
        <is>
          <t>We hire</t>
        </is>
      </c>
      <c r="G698" s="56" t="n">
        <v>800</v>
      </c>
      <c r="H698" s="56" t="n">
        <v>0</v>
      </c>
      <c r="I698" s="55" t="inlineStr">
        <is>
          <t>FY 2026 : Q1 2026 : Mar 2026</t>
        </is>
      </c>
      <c r="J698" s="42" t="inlineStr">
        <is>
          <t>120000</t>
        </is>
      </c>
    </row>
    <row r="699" ht="15" customHeight="1" s="43">
      <c r="A699" s="54" t="n">
        <v>46106</v>
      </c>
      <c r="B699" s="55" t="inlineStr">
        <is>
          <t>Invoice</t>
        </is>
      </c>
      <c r="C699" s="55" t="inlineStr">
        <is>
          <t>ONTW484348</t>
        </is>
      </c>
      <c r="D699" s="55" t="inlineStr">
        <is>
          <t>CL001235</t>
        </is>
      </c>
      <c r="E699" s="55" t="inlineStr">
        <is>
          <t>We hire</t>
        </is>
      </c>
      <c r="F699" s="55" t="inlineStr">
        <is>
          <t>We hire</t>
        </is>
      </c>
      <c r="G699" s="56" t="n">
        <v>585.83</v>
      </c>
      <c r="H699" s="56" t="n">
        <v>0</v>
      </c>
      <c r="I699" s="55" t="inlineStr">
        <is>
          <t>FY 2026 : Q1 2026 : Mar 2026</t>
        </is>
      </c>
      <c r="J699" s="42" t="inlineStr">
        <is>
          <t>120000</t>
        </is>
      </c>
    </row>
    <row r="700" ht="15" customHeight="1" s="43">
      <c r="A700" s="54" t="n">
        <v>46106</v>
      </c>
      <c r="B700" s="55" t="inlineStr">
        <is>
          <t>Invoice</t>
        </is>
      </c>
      <c r="C700" s="55" t="inlineStr">
        <is>
          <t>ONTW484351</t>
        </is>
      </c>
      <c r="D700" s="55" t="inlineStr">
        <is>
          <t>CL001235</t>
        </is>
      </c>
      <c r="E700" s="55" t="inlineStr">
        <is>
          <t>We hire</t>
        </is>
      </c>
      <c r="F700" s="55" t="inlineStr">
        <is>
          <t>We hire</t>
        </is>
      </c>
      <c r="G700" s="56" t="n">
        <v>1500</v>
      </c>
      <c r="H700" s="56" t="n">
        <v>0</v>
      </c>
      <c r="I700" s="55" t="inlineStr">
        <is>
          <t>FY 2026 : Q1 2026 : Mar 2026</t>
        </is>
      </c>
      <c r="J700" s="42" t="inlineStr">
        <is>
          <t>120000</t>
        </is>
      </c>
    </row>
    <row r="701" ht="15" customHeight="1" s="43">
      <c r="A701" s="54" t="n">
        <v>46107</v>
      </c>
      <c r="B701" s="55" t="inlineStr">
        <is>
          <t>Journal</t>
        </is>
      </c>
      <c r="C701" s="55" t="inlineStr">
        <is>
          <t>OH1722486</t>
        </is>
      </c>
      <c r="D701" s="55" t="n"/>
      <c r="E701" s="55" t="inlineStr">
        <is>
          <t>ACH - Bank Account</t>
        </is>
      </c>
      <c r="F701" s="55" t="inlineStr">
        <is>
          <t>Trez Inc</t>
        </is>
      </c>
      <c r="G701" s="56" t="n">
        <v>0</v>
      </c>
      <c r="H701" s="56" t="n">
        <v>9081.58</v>
      </c>
      <c r="I701" s="55" t="inlineStr">
        <is>
          <t>FY 2026 : Q1 2026 : Mar 2026</t>
        </is>
      </c>
      <c r="J701" s="42" t="inlineStr">
        <is>
          <t>120000</t>
        </is>
      </c>
    </row>
    <row r="702" ht="15" customHeight="1" s="43">
      <c r="A702" s="54" t="n">
        <v>46108</v>
      </c>
      <c r="B702" s="55" t="inlineStr">
        <is>
          <t>Credit Memo</t>
        </is>
      </c>
      <c r="C702" s="55" t="inlineStr">
        <is>
          <t>FTE002360-CM</t>
        </is>
      </c>
      <c r="D702" s="55" t="inlineStr">
        <is>
          <t>CL001235</t>
        </is>
      </c>
      <c r="E702" s="55" t="inlineStr">
        <is>
          <t>FTE002360</t>
        </is>
      </c>
      <c r="F702" s="55" t="inlineStr">
        <is>
          <t>FTE002360</t>
        </is>
      </c>
      <c r="G702" s="56" t="n">
        <v>0</v>
      </c>
      <c r="H702" s="56" t="n">
        <v>591.02</v>
      </c>
      <c r="I702" s="55" t="inlineStr">
        <is>
          <t>FY 2026 : Q1 2026 : Mar 2026</t>
        </is>
      </c>
      <c r="J702" s="42" t="inlineStr">
        <is>
          <t>120000</t>
        </is>
      </c>
    </row>
    <row r="703" ht="15" customHeight="1" s="43">
      <c r="A703" s="54" t="n">
        <v>46110</v>
      </c>
      <c r="B703" s="55" t="inlineStr">
        <is>
          <t>Journal</t>
        </is>
      </c>
      <c r="C703" s="55" t="inlineStr">
        <is>
          <t>OH1722627</t>
        </is>
      </c>
      <c r="D703" s="55" t="n"/>
      <c r="E703" s="55" t="inlineStr">
        <is>
          <t>ACH - Bank Account</t>
        </is>
      </c>
      <c r="F703" s="55" t="inlineStr">
        <is>
          <t>Trez Inc</t>
        </is>
      </c>
      <c r="G703" s="56" t="n">
        <v>0</v>
      </c>
      <c r="H703" s="56" t="n">
        <v>293.32</v>
      </c>
      <c r="I703" s="55" t="inlineStr">
        <is>
          <t>FY 2026 : Q1 2026 : Mar 2026</t>
        </is>
      </c>
      <c r="J703" s="42" t="inlineStr">
        <is>
          <t>120000</t>
        </is>
      </c>
    </row>
    <row r="704" ht="15" customHeight="1" s="43">
      <c r="A704" s="54" t="n">
        <v>46111</v>
      </c>
      <c r="B704" s="55" t="inlineStr">
        <is>
          <t>Invoice</t>
        </is>
      </c>
      <c r="C704" s="55" t="inlineStr">
        <is>
          <t>FTE002410</t>
        </is>
      </c>
      <c r="D704" s="55" t="inlineStr">
        <is>
          <t>CL001235</t>
        </is>
      </c>
      <c r="E704" s="55" t="inlineStr">
        <is>
          <t>dismissal_deposit</t>
        </is>
      </c>
      <c r="F704" s="55" t="inlineStr">
        <is>
          <t>dismissal_deposit</t>
        </is>
      </c>
      <c r="G704" s="56" t="n">
        <v>1408.22</v>
      </c>
      <c r="H704" s="56" t="n">
        <v>0</v>
      </c>
      <c r="I704" s="55" t="inlineStr">
        <is>
          <t>FY 2026 : Q1 2026 : Mar 2026</t>
        </is>
      </c>
      <c r="J704" s="42" t="inlineStr">
        <is>
          <t>120000</t>
        </is>
      </c>
    </row>
    <row r="705" ht="15" customHeight="1" s="43">
      <c r="A705" s="54" t="n">
        <v>46112</v>
      </c>
      <c r="B705" s="55" t="inlineStr">
        <is>
          <t>Journal</t>
        </is>
      </c>
      <c r="C705" s="55" t="inlineStr">
        <is>
          <t>ACT1678</t>
        </is>
      </c>
      <c r="D705" s="55" t="n"/>
      <c r="E705" s="55" t="inlineStr">
        <is>
          <t>EOR deposit application_Marzo 2026_Security Deposit</t>
        </is>
      </c>
      <c r="F705" s="55" t="inlineStr">
        <is>
          <t>EOR deposit application_Marzo 2026</t>
        </is>
      </c>
      <c r="G705" s="56" t="n">
        <v>0</v>
      </c>
      <c r="H705" s="56" t="n">
        <v>7720.19</v>
      </c>
      <c r="I705" s="55" t="inlineStr">
        <is>
          <t>FY 2026 : Q1 2026 : Mar 2026</t>
        </is>
      </c>
      <c r="J705" s="42" t="inlineStr">
        <is>
          <t>120000</t>
        </is>
      </c>
    </row>
    <row r="706" ht="15" customHeight="1" s="43">
      <c r="A706" s="54" t="n">
        <v>46112</v>
      </c>
      <c r="B706" s="55" t="inlineStr">
        <is>
          <t>Journal</t>
        </is>
      </c>
      <c r="C706" s="55" t="inlineStr">
        <is>
          <t>ACT1459537</t>
        </is>
      </c>
      <c r="D706" s="55" t="n"/>
      <c r="E706" s="55" t="inlineStr">
        <is>
          <t>Write off_Marzo 2026</t>
        </is>
      </c>
      <c r="F706" s="55" t="inlineStr">
        <is>
          <t>Write off_Marzo 2026</t>
        </is>
      </c>
      <c r="G706" s="56" t="n">
        <v>0</v>
      </c>
      <c r="H706" s="56" t="n">
        <v>15</v>
      </c>
      <c r="I706" s="55" t="inlineStr">
        <is>
          <t>FY 2026 : Q1 2026 : Mar 2026</t>
        </is>
      </c>
      <c r="J706" s="42" t="inlineStr">
        <is>
          <t>120000</t>
        </is>
      </c>
    </row>
    <row r="707" ht="15" customHeight="1" s="43">
      <c r="A707" s="54" t="n">
        <v>46121</v>
      </c>
      <c r="B707" s="55" t="inlineStr">
        <is>
          <t>Invoice</t>
        </is>
      </c>
      <c r="C707" s="55" t="inlineStr">
        <is>
          <t>ONTW499588</t>
        </is>
      </c>
      <c r="D707" s="55" t="inlineStr">
        <is>
          <t>CL001235</t>
        </is>
      </c>
      <c r="E707" s="55" t="inlineStr">
        <is>
          <t>We hire</t>
        </is>
      </c>
      <c r="F707" s="55" t="inlineStr">
        <is>
          <t>We hire</t>
        </is>
      </c>
      <c r="G707" s="56" t="n">
        <v>779.13</v>
      </c>
      <c r="H707" s="56" t="n">
        <v>0</v>
      </c>
      <c r="I707" s="55" t="inlineStr">
        <is>
          <t>FY 2026 : Q2 2026 : Apr 2026</t>
        </is>
      </c>
      <c r="J707" s="42" t="inlineStr">
        <is>
          <t>120000</t>
        </is>
      </c>
    </row>
    <row r="708" ht="15" customHeight="1" s="43">
      <c r="A708" s="54" t="n">
        <v>46121</v>
      </c>
      <c r="B708" s="55" t="inlineStr">
        <is>
          <t>Invoice</t>
        </is>
      </c>
      <c r="C708" s="55" t="inlineStr">
        <is>
          <t>ONTW499591</t>
        </is>
      </c>
      <c r="D708" s="55" t="inlineStr">
        <is>
          <t>CL001235</t>
        </is>
      </c>
      <c r="E708" s="55" t="inlineStr">
        <is>
          <t>We hire</t>
        </is>
      </c>
      <c r="F708" s="55" t="inlineStr">
        <is>
          <t>We hire</t>
        </is>
      </c>
      <c r="G708" s="56" t="n">
        <v>596.9400000000001</v>
      </c>
      <c r="H708" s="56" t="n">
        <v>0</v>
      </c>
      <c r="I708" s="55" t="inlineStr">
        <is>
          <t>FY 2026 : Q2 2026 : Apr 2026</t>
        </is>
      </c>
      <c r="J708" s="42" t="inlineStr">
        <is>
          <t>120000</t>
        </is>
      </c>
    </row>
    <row r="709" ht="15" customHeight="1" s="43">
      <c r="A709" s="54" t="n">
        <v>46121</v>
      </c>
      <c r="B709" s="55" t="inlineStr">
        <is>
          <t>Invoice</t>
        </is>
      </c>
      <c r="C709" s="55" t="inlineStr">
        <is>
          <t>ONTW499589</t>
        </is>
      </c>
      <c r="D709" s="55" t="inlineStr">
        <is>
          <t>CL001235</t>
        </is>
      </c>
      <c r="E709" s="55" t="inlineStr">
        <is>
          <t>We hire</t>
        </is>
      </c>
      <c r="F709" s="55" t="inlineStr">
        <is>
          <t>We hire</t>
        </is>
      </c>
      <c r="G709" s="56" t="n">
        <v>709.6799999999999</v>
      </c>
      <c r="H709" s="56" t="n">
        <v>0</v>
      </c>
      <c r="I709" s="55" t="inlineStr">
        <is>
          <t>FY 2026 : Q2 2026 : Apr 2026</t>
        </is>
      </c>
      <c r="J709" s="42" t="inlineStr">
        <is>
          <t>120000</t>
        </is>
      </c>
    </row>
    <row r="710" ht="15" customHeight="1" s="43">
      <c r="A710" s="54" t="n">
        <v>46121</v>
      </c>
      <c r="B710" s="55" t="inlineStr">
        <is>
          <t>Invoice</t>
        </is>
      </c>
      <c r="C710" s="55" t="inlineStr">
        <is>
          <t>ONTW499590</t>
        </is>
      </c>
      <c r="D710" s="55" t="inlineStr">
        <is>
          <t>CL001235</t>
        </is>
      </c>
      <c r="E710" s="55" t="inlineStr">
        <is>
          <t>We hire</t>
        </is>
      </c>
      <c r="F710" s="55" t="inlineStr">
        <is>
          <t>We hire</t>
        </is>
      </c>
      <c r="G710" s="56" t="n">
        <v>486.81</v>
      </c>
      <c r="H710" s="56" t="n">
        <v>0</v>
      </c>
      <c r="I710" s="55" t="inlineStr">
        <is>
          <t>FY 2026 : Q2 2026 : Apr 2026</t>
        </is>
      </c>
      <c r="J710" s="42" t="inlineStr">
        <is>
          <t>120000</t>
        </is>
      </c>
    </row>
    <row r="711" ht="15" customHeight="1" s="43">
      <c r="A711" s="54" t="n">
        <v>46121</v>
      </c>
      <c r="B711" s="55" t="inlineStr">
        <is>
          <t>Invoice</t>
        </is>
      </c>
      <c r="C711" s="55" t="inlineStr">
        <is>
          <t>OMF027408</t>
        </is>
      </c>
      <c r="D711" s="55" t="inlineStr">
        <is>
          <t>CL001235</t>
        </is>
      </c>
      <c r="E711" s="55" t="inlineStr">
        <is>
          <t>hire, type of membership: active_contracts</t>
        </is>
      </c>
      <c r="F711" s="55" t="inlineStr">
        <is>
          <t>hire, type of membership: active_contracts</t>
        </is>
      </c>
      <c r="G711" s="56" t="n">
        <v>810.14</v>
      </c>
      <c r="H711" s="56" t="n">
        <v>0</v>
      </c>
      <c r="I711" s="55" t="inlineStr">
        <is>
          <t>FY 2026 : Q2 2026 : Apr 2026</t>
        </is>
      </c>
      <c r="J711" s="42" t="inlineStr">
        <is>
          <t>120000</t>
        </is>
      </c>
    </row>
    <row r="712" ht="15" customHeight="1" s="43">
      <c r="A712" s="54" t="n">
        <v>46121</v>
      </c>
      <c r="B712" s="55" t="inlineStr">
        <is>
          <t>Invoice</t>
        </is>
      </c>
      <c r="C712" s="55" t="inlineStr">
        <is>
          <t>ONTW499592</t>
        </is>
      </c>
      <c r="D712" s="55" t="inlineStr">
        <is>
          <t>CL001235</t>
        </is>
      </c>
      <c r="E712" s="55" t="inlineStr">
        <is>
          <t>We hire</t>
        </is>
      </c>
      <c r="F712" s="55" t="inlineStr">
        <is>
          <t>We hire</t>
        </is>
      </c>
      <c r="G712" s="56" t="n">
        <v>1250</v>
      </c>
      <c r="H712" s="56" t="n">
        <v>0</v>
      </c>
      <c r="I712" s="55" t="inlineStr">
        <is>
          <t>FY 2026 : Q2 2026 : Apr 2026</t>
        </is>
      </c>
      <c r="J712" s="42" t="inlineStr">
        <is>
          <t>120000</t>
        </is>
      </c>
    </row>
    <row r="713" ht="15" customHeight="1" s="43">
      <c r="A713" s="54" t="n">
        <v>46121</v>
      </c>
      <c r="B713" s="55" t="inlineStr">
        <is>
          <t>Invoice</t>
        </is>
      </c>
      <c r="C713" s="55" t="inlineStr">
        <is>
          <t>ONTW499587</t>
        </is>
      </c>
      <c r="D713" s="55" t="inlineStr">
        <is>
          <t>CL001235</t>
        </is>
      </c>
      <c r="E713" s="55" t="inlineStr">
        <is>
          <t>We hire</t>
        </is>
      </c>
      <c r="F713" s="55" t="inlineStr">
        <is>
          <t>We hire</t>
        </is>
      </c>
      <c r="G713" s="56" t="n">
        <v>523.9</v>
      </c>
      <c r="H713" s="56" t="n">
        <v>0</v>
      </c>
      <c r="I713" s="55" t="inlineStr">
        <is>
          <t>FY 2026 : Q2 2026 : Apr 2026</t>
        </is>
      </c>
      <c r="J713" s="42" t="inlineStr">
        <is>
          <t>120000</t>
        </is>
      </c>
    </row>
  </sheetData>
  <autoFilter ref="A1:I713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H59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42" min="1" max="1"/>
    <col width="10" customWidth="1" style="42" min="2" max="2"/>
    <col width="20" customWidth="1" style="42" min="3" max="3"/>
    <col width="30" customWidth="1" style="42" min="4" max="4"/>
    <col width="15" customWidth="1" style="42" min="5" max="5"/>
    <col width="18" customWidth="1" style="42" min="6" max="6"/>
    <col width="15" customWidth="1" style="42" min="7" max="7"/>
    <col width="16" customWidth="1" style="42" min="8" max="8"/>
  </cols>
  <sheetData>
    <row r="1" ht="33.75" customHeight="1" s="43">
      <c r="A1" s="44" t="inlineStr">
        <is>
          <t>ESTADO DE CUENTA — ACCOUNTS RECEIVABLE</t>
        </is>
      </c>
    </row>
    <row r="2" ht="18" customHeight="1" s="43">
      <c r="A2" s="45" t="inlineStr">
        <is>
          <t>Cliente: ABC INC (CL001235)  |  Moneda: USD  |  Fuente: Base de datos operativa (Datos DB)</t>
        </is>
      </c>
    </row>
    <row r="4" ht="21.75" customHeight="1" s="43">
      <c r="A4" s="58" t="inlineStr">
        <is>
          <t>Saldo final por cobrar (USD):</t>
        </is>
      </c>
      <c r="D4" s="59">
        <f>H592</f>
        <v/>
      </c>
    </row>
    <row r="6" ht="27.75" customHeight="1" s="43">
      <c r="A6" s="53" t="inlineStr">
        <is>
          <t>Fecha</t>
        </is>
      </c>
      <c r="B6" s="53" t="inlineStr">
        <is>
          <t>Mes</t>
        </is>
      </c>
      <c r="C6" s="53" t="inlineStr">
        <is>
          <t>Tipo de movimiento</t>
        </is>
      </c>
      <c r="D6" s="53" t="inlineStr">
        <is>
          <t>Contratista / Detalle</t>
        </is>
      </c>
      <c r="E6" s="53" t="inlineStr">
        <is>
          <t>N° Factura</t>
        </is>
      </c>
      <c r="F6" s="53" t="inlineStr">
        <is>
          <t>Cargo (Factura/Ajuste)</t>
        </is>
      </c>
      <c r="G6" s="53" t="inlineStr">
        <is>
          <t>Abono (Pago)</t>
        </is>
      </c>
      <c r="H6" s="53" t="inlineStr">
        <is>
          <t>Saldo (USD)</t>
        </is>
      </c>
    </row>
    <row r="7" ht="15" customHeight="1" s="43">
      <c r="A7" s="54">
        <f>'Datos DB'!A2</f>
        <v/>
      </c>
      <c r="B7" s="55">
        <f>'Datos DB'!B2</f>
        <v/>
      </c>
      <c r="C7" s="60" t="inlineStr">
        <is>
          <t>Factura</t>
        </is>
      </c>
      <c r="D7" s="60">
        <f>'Datos DB'!F2</f>
        <v/>
      </c>
      <c r="E7" s="55">
        <f>'Datos DB'!G2</f>
        <v/>
      </c>
      <c r="F7" s="56">
        <f>'Datos DB'!I2+'Datos DB'!J2</f>
        <v/>
      </c>
      <c r="G7" s="56">
        <f>'Datos DB'!K2</f>
        <v/>
      </c>
      <c r="H7" s="56">
        <f>F7-G7</f>
        <v/>
      </c>
    </row>
    <row r="8" ht="15" customHeight="1" s="43">
      <c r="A8" s="54">
        <f>'Datos DB'!A3</f>
        <v/>
      </c>
      <c r="B8" s="55">
        <f>'Datos DB'!B3</f>
        <v/>
      </c>
      <c r="C8" s="60" t="inlineStr">
        <is>
          <t>Pago recibido</t>
        </is>
      </c>
      <c r="D8" s="60">
        <f>'Datos DB'!F3</f>
        <v/>
      </c>
      <c r="E8" s="55">
        <f>'Datos DB'!G3</f>
        <v/>
      </c>
      <c r="F8" s="56">
        <f>'Datos DB'!I3+'Datos DB'!J3</f>
        <v/>
      </c>
      <c r="G8" s="56">
        <f>'Datos DB'!K3</f>
        <v/>
      </c>
      <c r="H8" s="56">
        <f>H7+F8-G8</f>
        <v/>
      </c>
    </row>
    <row r="9" ht="15" customHeight="1" s="43">
      <c r="A9" s="54">
        <f>'Datos DB'!A4</f>
        <v/>
      </c>
      <c r="B9" s="55">
        <f>'Datos DB'!B4</f>
        <v/>
      </c>
      <c r="C9" s="60" t="inlineStr">
        <is>
          <t>Factura</t>
        </is>
      </c>
      <c r="D9" s="60">
        <f>'Datos DB'!F4</f>
        <v/>
      </c>
      <c r="E9" s="55">
        <f>'Datos DB'!G4</f>
        <v/>
      </c>
      <c r="F9" s="56">
        <f>'Datos DB'!I4+'Datos DB'!J4</f>
        <v/>
      </c>
      <c r="G9" s="56">
        <f>'Datos DB'!K4</f>
        <v/>
      </c>
      <c r="H9" s="56">
        <f>H8+F9-G9</f>
        <v/>
      </c>
    </row>
    <row r="10" ht="15" customHeight="1" s="43">
      <c r="A10" s="54">
        <f>'Datos DB'!A5</f>
        <v/>
      </c>
      <c r="B10" s="55">
        <f>'Datos DB'!B5</f>
        <v/>
      </c>
      <c r="C10" s="60" t="inlineStr">
        <is>
          <t>Pago recibido</t>
        </is>
      </c>
      <c r="D10" s="60">
        <f>'Datos DB'!F5</f>
        <v/>
      </c>
      <c r="E10" s="55">
        <f>'Datos DB'!G5</f>
        <v/>
      </c>
      <c r="F10" s="56">
        <f>'Datos DB'!I5+'Datos DB'!J5</f>
        <v/>
      </c>
      <c r="G10" s="56">
        <f>'Datos DB'!K5</f>
        <v/>
      </c>
      <c r="H10" s="56">
        <f>H9+F10-G10</f>
        <v/>
      </c>
    </row>
    <row r="11" ht="15" customHeight="1" s="43">
      <c r="A11" s="54">
        <f>'Datos DB'!A6</f>
        <v/>
      </c>
      <c r="B11" s="55">
        <f>'Datos DB'!B6</f>
        <v/>
      </c>
      <c r="C11" s="60" t="inlineStr">
        <is>
          <t>Factura</t>
        </is>
      </c>
      <c r="D11" s="60">
        <f>'Datos DB'!F6</f>
        <v/>
      </c>
      <c r="E11" s="55">
        <f>'Datos DB'!G6</f>
        <v/>
      </c>
      <c r="F11" s="56">
        <f>'Datos DB'!I6+'Datos DB'!J6</f>
        <v/>
      </c>
      <c r="G11" s="56">
        <f>'Datos DB'!K6</f>
        <v/>
      </c>
      <c r="H11" s="56">
        <f>H10+F11-G11</f>
        <v/>
      </c>
    </row>
    <row r="12" ht="15" customHeight="1" s="43">
      <c r="A12" s="54">
        <f>'Datos DB'!A7</f>
        <v/>
      </c>
      <c r="B12" s="55">
        <f>'Datos DB'!B7</f>
        <v/>
      </c>
      <c r="C12" s="60" t="inlineStr">
        <is>
          <t>Factura</t>
        </is>
      </c>
      <c r="D12" s="60">
        <f>'Datos DB'!F7</f>
        <v/>
      </c>
      <c r="E12" s="55">
        <f>'Datos DB'!G7</f>
        <v/>
      </c>
      <c r="F12" s="56">
        <f>'Datos DB'!I7+'Datos DB'!J7</f>
        <v/>
      </c>
      <c r="G12" s="56">
        <f>'Datos DB'!K7</f>
        <v/>
      </c>
      <c r="H12" s="56">
        <f>H11+F12-G12</f>
        <v/>
      </c>
    </row>
    <row r="13" ht="15" customHeight="1" s="43">
      <c r="A13" s="54">
        <f>'Datos DB'!A8</f>
        <v/>
      </c>
      <c r="B13" s="55">
        <f>'Datos DB'!B8</f>
        <v/>
      </c>
      <c r="C13" s="60" t="inlineStr">
        <is>
          <t>Pago recibido</t>
        </is>
      </c>
      <c r="D13" s="60">
        <f>'Datos DB'!F8</f>
        <v/>
      </c>
      <c r="E13" s="55">
        <f>'Datos DB'!G8</f>
        <v/>
      </c>
      <c r="F13" s="56">
        <f>'Datos DB'!I8+'Datos DB'!J8</f>
        <v/>
      </c>
      <c r="G13" s="56">
        <f>'Datos DB'!K8</f>
        <v/>
      </c>
      <c r="H13" s="56">
        <f>H12+F13-G13</f>
        <v/>
      </c>
    </row>
    <row r="14" ht="15" customHeight="1" s="43">
      <c r="A14" s="54">
        <f>'Datos DB'!A9</f>
        <v/>
      </c>
      <c r="B14" s="55">
        <f>'Datos DB'!B9</f>
        <v/>
      </c>
      <c r="C14" s="60" t="inlineStr">
        <is>
          <t>Factura</t>
        </is>
      </c>
      <c r="D14" s="60">
        <f>'Datos DB'!F9</f>
        <v/>
      </c>
      <c r="E14" s="55">
        <f>'Datos DB'!G9</f>
        <v/>
      </c>
      <c r="F14" s="56">
        <f>'Datos DB'!I9+'Datos DB'!J9</f>
        <v/>
      </c>
      <c r="G14" s="56">
        <f>'Datos DB'!K9</f>
        <v/>
      </c>
      <c r="H14" s="56">
        <f>H13+F14-G14</f>
        <v/>
      </c>
    </row>
    <row r="15" ht="15" customHeight="1" s="43">
      <c r="A15" s="54">
        <f>'Datos DB'!A10</f>
        <v/>
      </c>
      <c r="B15" s="55">
        <f>'Datos DB'!B10</f>
        <v/>
      </c>
      <c r="C15" s="60" t="inlineStr">
        <is>
          <t>Factura</t>
        </is>
      </c>
      <c r="D15" s="60">
        <f>'Datos DB'!F10</f>
        <v/>
      </c>
      <c r="E15" s="55">
        <f>'Datos DB'!G10</f>
        <v/>
      </c>
      <c r="F15" s="56">
        <f>'Datos DB'!I10+'Datos DB'!J10</f>
        <v/>
      </c>
      <c r="G15" s="56">
        <f>'Datos DB'!K10</f>
        <v/>
      </c>
      <c r="H15" s="56">
        <f>H14+F15-G15</f>
        <v/>
      </c>
    </row>
    <row r="16" ht="15" customHeight="1" s="43">
      <c r="A16" s="54">
        <f>'Datos DB'!A11</f>
        <v/>
      </c>
      <c r="B16" s="55">
        <f>'Datos DB'!B11</f>
        <v/>
      </c>
      <c r="C16" s="60" t="inlineStr">
        <is>
          <t>Pago recibido</t>
        </is>
      </c>
      <c r="D16" s="60">
        <f>'Datos DB'!F11</f>
        <v/>
      </c>
      <c r="E16" s="55">
        <f>'Datos DB'!G11</f>
        <v/>
      </c>
      <c r="F16" s="56">
        <f>'Datos DB'!I11+'Datos DB'!J11</f>
        <v/>
      </c>
      <c r="G16" s="56">
        <f>'Datos DB'!K11</f>
        <v/>
      </c>
      <c r="H16" s="56">
        <f>H15+F16-G16</f>
        <v/>
      </c>
    </row>
    <row r="17" ht="15" customHeight="1" s="43">
      <c r="A17" s="54">
        <f>'Datos DB'!A12</f>
        <v/>
      </c>
      <c r="B17" s="55">
        <f>'Datos DB'!B12</f>
        <v/>
      </c>
      <c r="C17" s="60" t="inlineStr">
        <is>
          <t>Factura</t>
        </is>
      </c>
      <c r="D17" s="60">
        <f>'Datos DB'!F12</f>
        <v/>
      </c>
      <c r="E17" s="55">
        <f>'Datos DB'!G12</f>
        <v/>
      </c>
      <c r="F17" s="56">
        <f>'Datos DB'!I12+'Datos DB'!J12</f>
        <v/>
      </c>
      <c r="G17" s="56">
        <f>'Datos DB'!K12</f>
        <v/>
      </c>
      <c r="H17" s="56">
        <f>H16+F17-G17</f>
        <v/>
      </c>
    </row>
    <row r="18" ht="22.35" customHeight="1" s="43">
      <c r="A18" s="54">
        <f>'Datos DB'!A13</f>
        <v/>
      </c>
      <c r="B18" s="55">
        <f>'Datos DB'!B13</f>
        <v/>
      </c>
      <c r="C18" s="60" t="inlineStr">
        <is>
          <t>Factura</t>
        </is>
      </c>
      <c r="D18" s="60">
        <f>'Datos DB'!F13</f>
        <v/>
      </c>
      <c r="E18" s="55">
        <f>'Datos DB'!G13</f>
        <v/>
      </c>
      <c r="F18" s="56">
        <f>'Datos DB'!I13+'Datos DB'!J13</f>
        <v/>
      </c>
      <c r="G18" s="56">
        <f>'Datos DB'!K13</f>
        <v/>
      </c>
      <c r="H18" s="56">
        <f>H17+F18-G18</f>
        <v/>
      </c>
    </row>
    <row r="19" ht="15" customHeight="1" s="43">
      <c r="A19" s="54">
        <f>'Datos DB'!A14</f>
        <v/>
      </c>
      <c r="B19" s="55">
        <f>'Datos DB'!B14</f>
        <v/>
      </c>
      <c r="C19" s="60" t="inlineStr">
        <is>
          <t>Factura</t>
        </is>
      </c>
      <c r="D19" s="60">
        <f>'Datos DB'!F14</f>
        <v/>
      </c>
      <c r="E19" s="55">
        <f>'Datos DB'!G14</f>
        <v/>
      </c>
      <c r="F19" s="56">
        <f>'Datos DB'!I14+'Datos DB'!J14</f>
        <v/>
      </c>
      <c r="G19" s="56">
        <f>'Datos DB'!K14</f>
        <v/>
      </c>
      <c r="H19" s="56">
        <f>H18+F19-G19</f>
        <v/>
      </c>
    </row>
    <row r="20" ht="15" customHeight="1" s="43">
      <c r="A20" s="54">
        <f>'Datos DB'!A15</f>
        <v/>
      </c>
      <c r="B20" s="55">
        <f>'Datos DB'!B15</f>
        <v/>
      </c>
      <c r="C20" s="60" t="inlineStr">
        <is>
          <t>Factura</t>
        </is>
      </c>
      <c r="D20" s="60">
        <f>'Datos DB'!F15</f>
        <v/>
      </c>
      <c r="E20" s="55">
        <f>'Datos DB'!G15</f>
        <v/>
      </c>
      <c r="F20" s="56">
        <f>'Datos DB'!I15+'Datos DB'!J15</f>
        <v/>
      </c>
      <c r="G20" s="56">
        <f>'Datos DB'!K15</f>
        <v/>
      </c>
      <c r="H20" s="56">
        <f>H19+F20-G20</f>
        <v/>
      </c>
    </row>
    <row r="21" ht="15" customHeight="1" s="43">
      <c r="A21" s="54">
        <f>'Datos DB'!A16</f>
        <v/>
      </c>
      <c r="B21" s="55">
        <f>'Datos DB'!B16</f>
        <v/>
      </c>
      <c r="C21" s="60" t="inlineStr">
        <is>
          <t>Factura</t>
        </is>
      </c>
      <c r="D21" s="60">
        <f>'Datos DB'!F16</f>
        <v/>
      </c>
      <c r="E21" s="55">
        <f>'Datos DB'!G16</f>
        <v/>
      </c>
      <c r="F21" s="56">
        <f>'Datos DB'!I16+'Datos DB'!J16</f>
        <v/>
      </c>
      <c r="G21" s="56">
        <f>'Datos DB'!K16</f>
        <v/>
      </c>
      <c r="H21" s="56">
        <f>H20+F21-G21</f>
        <v/>
      </c>
    </row>
    <row r="22" ht="15" customHeight="1" s="43">
      <c r="A22" s="54">
        <f>'Datos DB'!A17</f>
        <v/>
      </c>
      <c r="B22" s="55">
        <f>'Datos DB'!B17</f>
        <v/>
      </c>
      <c r="C22" s="60" t="inlineStr">
        <is>
          <t>Pago recibido</t>
        </is>
      </c>
      <c r="D22" s="60">
        <f>'Datos DB'!F17</f>
        <v/>
      </c>
      <c r="E22" s="55">
        <f>'Datos DB'!G17</f>
        <v/>
      </c>
      <c r="F22" s="56">
        <f>'Datos DB'!I17+'Datos DB'!J17</f>
        <v/>
      </c>
      <c r="G22" s="56">
        <f>'Datos DB'!K17</f>
        <v/>
      </c>
      <c r="H22" s="56">
        <f>H21+F22-G22</f>
        <v/>
      </c>
    </row>
    <row r="23" ht="15" customHeight="1" s="43">
      <c r="A23" s="54">
        <f>'Datos DB'!A18</f>
        <v/>
      </c>
      <c r="B23" s="55">
        <f>'Datos DB'!B18</f>
        <v/>
      </c>
      <c r="C23" s="60" t="inlineStr">
        <is>
          <t>Pago recibido</t>
        </is>
      </c>
      <c r="D23" s="60">
        <f>'Datos DB'!F18</f>
        <v/>
      </c>
      <c r="E23" s="55">
        <f>'Datos DB'!G18</f>
        <v/>
      </c>
      <c r="F23" s="56">
        <f>'Datos DB'!I18+'Datos DB'!J18</f>
        <v/>
      </c>
      <c r="G23" s="56">
        <f>'Datos DB'!K18</f>
        <v/>
      </c>
      <c r="H23" s="56">
        <f>H22+F23-G23</f>
        <v/>
      </c>
    </row>
    <row r="24" ht="15" customHeight="1" s="43">
      <c r="A24" s="54">
        <f>'Datos DB'!A19</f>
        <v/>
      </c>
      <c r="B24" s="55">
        <f>'Datos DB'!B19</f>
        <v/>
      </c>
      <c r="C24" s="60" t="inlineStr">
        <is>
          <t>Factura</t>
        </is>
      </c>
      <c r="D24" s="60">
        <f>'Datos DB'!F19</f>
        <v/>
      </c>
      <c r="E24" s="55">
        <f>'Datos DB'!G19</f>
        <v/>
      </c>
      <c r="F24" s="56">
        <f>'Datos DB'!I19+'Datos DB'!J19</f>
        <v/>
      </c>
      <c r="G24" s="56">
        <f>'Datos DB'!K19</f>
        <v/>
      </c>
      <c r="H24" s="56">
        <f>H23+F24-G24</f>
        <v/>
      </c>
    </row>
    <row r="25" ht="15" customHeight="1" s="43">
      <c r="A25" s="54">
        <f>'Datos DB'!A20</f>
        <v/>
      </c>
      <c r="B25" s="55">
        <f>'Datos DB'!B20</f>
        <v/>
      </c>
      <c r="C25" s="60" t="inlineStr">
        <is>
          <t>Factura</t>
        </is>
      </c>
      <c r="D25" s="60">
        <f>'Datos DB'!F20</f>
        <v/>
      </c>
      <c r="E25" s="55">
        <f>'Datos DB'!G20</f>
        <v/>
      </c>
      <c r="F25" s="56">
        <f>'Datos DB'!I20+'Datos DB'!J20</f>
        <v/>
      </c>
      <c r="G25" s="56">
        <f>'Datos DB'!K20</f>
        <v/>
      </c>
      <c r="H25" s="56">
        <f>H24+F25-G25</f>
        <v/>
      </c>
    </row>
    <row r="26" ht="15" customHeight="1" s="43">
      <c r="A26" s="54">
        <f>'Datos DB'!A21</f>
        <v/>
      </c>
      <c r="B26" s="55">
        <f>'Datos DB'!B21</f>
        <v/>
      </c>
      <c r="C26" s="60" t="inlineStr">
        <is>
          <t>Factura</t>
        </is>
      </c>
      <c r="D26" s="60">
        <f>'Datos DB'!F21</f>
        <v/>
      </c>
      <c r="E26" s="55">
        <f>'Datos DB'!G21</f>
        <v/>
      </c>
      <c r="F26" s="56">
        <f>'Datos DB'!I21+'Datos DB'!J21</f>
        <v/>
      </c>
      <c r="G26" s="56">
        <f>'Datos DB'!K21</f>
        <v/>
      </c>
      <c r="H26" s="56">
        <f>H25+F26-G26</f>
        <v/>
      </c>
    </row>
    <row r="27" ht="22.35" customHeight="1" s="43">
      <c r="A27" s="54">
        <f>'Datos DB'!A22</f>
        <v/>
      </c>
      <c r="B27" s="55">
        <f>'Datos DB'!B22</f>
        <v/>
      </c>
      <c r="C27" s="60" t="inlineStr">
        <is>
          <t>Factura</t>
        </is>
      </c>
      <c r="D27" s="60">
        <f>'Datos DB'!F22</f>
        <v/>
      </c>
      <c r="E27" s="55">
        <f>'Datos DB'!G22</f>
        <v/>
      </c>
      <c r="F27" s="56">
        <f>'Datos DB'!I22+'Datos DB'!J22</f>
        <v/>
      </c>
      <c r="G27" s="56">
        <f>'Datos DB'!K22</f>
        <v/>
      </c>
      <c r="H27" s="56">
        <f>H26+F27-G27</f>
        <v/>
      </c>
    </row>
    <row r="28" ht="15" customHeight="1" s="43">
      <c r="A28" s="54">
        <f>'Datos DB'!A23</f>
        <v/>
      </c>
      <c r="B28" s="55">
        <f>'Datos DB'!B23</f>
        <v/>
      </c>
      <c r="C28" s="60" t="inlineStr">
        <is>
          <t>Factura</t>
        </is>
      </c>
      <c r="D28" s="60">
        <f>'Datos DB'!F23</f>
        <v/>
      </c>
      <c r="E28" s="55">
        <f>'Datos DB'!G23</f>
        <v/>
      </c>
      <c r="F28" s="56">
        <f>'Datos DB'!I23+'Datos DB'!J23</f>
        <v/>
      </c>
      <c r="G28" s="56">
        <f>'Datos DB'!K23</f>
        <v/>
      </c>
      <c r="H28" s="56">
        <f>H27+F28-G28</f>
        <v/>
      </c>
    </row>
    <row r="29" ht="15" customHeight="1" s="43">
      <c r="A29" s="54">
        <f>'Datos DB'!A24</f>
        <v/>
      </c>
      <c r="B29" s="55">
        <f>'Datos DB'!B24</f>
        <v/>
      </c>
      <c r="C29" s="60" t="inlineStr">
        <is>
          <t>Factura</t>
        </is>
      </c>
      <c r="D29" s="60">
        <f>'Datos DB'!F24</f>
        <v/>
      </c>
      <c r="E29" s="55">
        <f>'Datos DB'!G24</f>
        <v/>
      </c>
      <c r="F29" s="56">
        <f>'Datos DB'!I24+'Datos DB'!J24</f>
        <v/>
      </c>
      <c r="G29" s="56">
        <f>'Datos DB'!K24</f>
        <v/>
      </c>
      <c r="H29" s="56">
        <f>H28+F29-G29</f>
        <v/>
      </c>
    </row>
    <row r="30" ht="15" customHeight="1" s="43">
      <c r="A30" s="54">
        <f>'Datos DB'!A25</f>
        <v/>
      </c>
      <c r="B30" s="55">
        <f>'Datos DB'!B25</f>
        <v/>
      </c>
      <c r="C30" s="60" t="inlineStr">
        <is>
          <t>Pago recibido</t>
        </is>
      </c>
      <c r="D30" s="60">
        <f>'Datos DB'!F25</f>
        <v/>
      </c>
      <c r="E30" s="55">
        <f>'Datos DB'!G25</f>
        <v/>
      </c>
      <c r="F30" s="56">
        <f>'Datos DB'!I25+'Datos DB'!J25</f>
        <v/>
      </c>
      <c r="G30" s="56">
        <f>'Datos DB'!K25</f>
        <v/>
      </c>
      <c r="H30" s="56">
        <f>H29+F30-G30</f>
        <v/>
      </c>
    </row>
    <row r="31" ht="15" customHeight="1" s="43">
      <c r="A31" s="54">
        <f>'Datos DB'!A26</f>
        <v/>
      </c>
      <c r="B31" s="55">
        <f>'Datos DB'!B26</f>
        <v/>
      </c>
      <c r="C31" s="60" t="inlineStr">
        <is>
          <t>Factura</t>
        </is>
      </c>
      <c r="D31" s="60">
        <f>'Datos DB'!F26</f>
        <v/>
      </c>
      <c r="E31" s="55">
        <f>'Datos DB'!G26</f>
        <v/>
      </c>
      <c r="F31" s="56">
        <f>'Datos DB'!I26+'Datos DB'!J26</f>
        <v/>
      </c>
      <c r="G31" s="56">
        <f>'Datos DB'!K26</f>
        <v/>
      </c>
      <c r="H31" s="56">
        <f>H30+F31-G31</f>
        <v/>
      </c>
    </row>
    <row r="32" ht="22.35" customHeight="1" s="43">
      <c r="A32" s="54">
        <f>'Datos DB'!A27</f>
        <v/>
      </c>
      <c r="B32" s="55">
        <f>'Datos DB'!B27</f>
        <v/>
      </c>
      <c r="C32" s="60" t="inlineStr">
        <is>
          <t>Factura</t>
        </is>
      </c>
      <c r="D32" s="60">
        <f>'Datos DB'!F27</f>
        <v/>
      </c>
      <c r="E32" s="55">
        <f>'Datos DB'!G27</f>
        <v/>
      </c>
      <c r="F32" s="56">
        <f>'Datos DB'!I27+'Datos DB'!J27</f>
        <v/>
      </c>
      <c r="G32" s="56">
        <f>'Datos DB'!K27</f>
        <v/>
      </c>
      <c r="H32" s="56">
        <f>H31+F32-G32</f>
        <v/>
      </c>
    </row>
    <row r="33" ht="15" customHeight="1" s="43">
      <c r="A33" s="54">
        <f>'Datos DB'!A28</f>
        <v/>
      </c>
      <c r="B33" s="55">
        <f>'Datos DB'!B28</f>
        <v/>
      </c>
      <c r="C33" s="60" t="inlineStr">
        <is>
          <t>Factura</t>
        </is>
      </c>
      <c r="D33" s="60">
        <f>'Datos DB'!F28</f>
        <v/>
      </c>
      <c r="E33" s="55">
        <f>'Datos DB'!G28</f>
        <v/>
      </c>
      <c r="F33" s="56">
        <f>'Datos DB'!I28+'Datos DB'!J28</f>
        <v/>
      </c>
      <c r="G33" s="56">
        <f>'Datos DB'!K28</f>
        <v/>
      </c>
      <c r="H33" s="56">
        <f>H32+F33-G33</f>
        <v/>
      </c>
    </row>
    <row r="34" ht="15" customHeight="1" s="43">
      <c r="A34" s="54">
        <f>'Datos DB'!A29</f>
        <v/>
      </c>
      <c r="B34" s="55">
        <f>'Datos DB'!B29</f>
        <v/>
      </c>
      <c r="C34" s="60" t="inlineStr">
        <is>
          <t>Pago recibido</t>
        </is>
      </c>
      <c r="D34" s="60">
        <f>'Datos DB'!F29</f>
        <v/>
      </c>
      <c r="E34" s="55">
        <f>'Datos DB'!G29</f>
        <v/>
      </c>
      <c r="F34" s="56">
        <f>'Datos DB'!I29+'Datos DB'!J29</f>
        <v/>
      </c>
      <c r="G34" s="56">
        <f>'Datos DB'!K29</f>
        <v/>
      </c>
      <c r="H34" s="56">
        <f>H33+F34-G34</f>
        <v/>
      </c>
    </row>
    <row r="35" ht="15" customHeight="1" s="43">
      <c r="A35" s="54">
        <f>'Datos DB'!A30</f>
        <v/>
      </c>
      <c r="B35" s="55">
        <f>'Datos DB'!B30</f>
        <v/>
      </c>
      <c r="C35" s="60" t="inlineStr">
        <is>
          <t>Pago recibido</t>
        </is>
      </c>
      <c r="D35" s="60">
        <f>'Datos DB'!F30</f>
        <v/>
      </c>
      <c r="E35" s="55">
        <f>'Datos DB'!G30</f>
        <v/>
      </c>
      <c r="F35" s="56">
        <f>'Datos DB'!I30+'Datos DB'!J30</f>
        <v/>
      </c>
      <c r="G35" s="56">
        <f>'Datos DB'!K30</f>
        <v/>
      </c>
      <c r="H35" s="56">
        <f>H34+F35-G35</f>
        <v/>
      </c>
    </row>
    <row r="36" ht="15" customHeight="1" s="43">
      <c r="A36" s="54">
        <f>'Datos DB'!A31</f>
        <v/>
      </c>
      <c r="B36" s="55">
        <f>'Datos DB'!B31</f>
        <v/>
      </c>
      <c r="C36" s="60" t="inlineStr">
        <is>
          <t>Factura</t>
        </is>
      </c>
      <c r="D36" s="60">
        <f>'Datos DB'!F31</f>
        <v/>
      </c>
      <c r="E36" s="55">
        <f>'Datos DB'!G31</f>
        <v/>
      </c>
      <c r="F36" s="56">
        <f>'Datos DB'!I31+'Datos DB'!J31</f>
        <v/>
      </c>
      <c r="G36" s="56">
        <f>'Datos DB'!K31</f>
        <v/>
      </c>
      <c r="H36" s="56">
        <f>H35+F36-G36</f>
        <v/>
      </c>
    </row>
    <row r="37" ht="22.35" customHeight="1" s="43">
      <c r="A37" s="54">
        <f>'Datos DB'!A32</f>
        <v/>
      </c>
      <c r="B37" s="55">
        <f>'Datos DB'!B32</f>
        <v/>
      </c>
      <c r="C37" s="60" t="inlineStr">
        <is>
          <t>Factura</t>
        </is>
      </c>
      <c r="D37" s="60">
        <f>'Datos DB'!F32</f>
        <v/>
      </c>
      <c r="E37" s="55">
        <f>'Datos DB'!G32</f>
        <v/>
      </c>
      <c r="F37" s="56">
        <f>'Datos DB'!I32+'Datos DB'!J32</f>
        <v/>
      </c>
      <c r="G37" s="56">
        <f>'Datos DB'!K32</f>
        <v/>
      </c>
      <c r="H37" s="56">
        <f>H36+F37-G37</f>
        <v/>
      </c>
    </row>
    <row r="38" ht="15" customHeight="1" s="43">
      <c r="A38" s="54">
        <f>'Datos DB'!A33</f>
        <v/>
      </c>
      <c r="B38" s="55">
        <f>'Datos DB'!B33</f>
        <v/>
      </c>
      <c r="C38" s="60" t="inlineStr">
        <is>
          <t>Factura</t>
        </is>
      </c>
      <c r="D38" s="60">
        <f>'Datos DB'!F33</f>
        <v/>
      </c>
      <c r="E38" s="55">
        <f>'Datos DB'!G33</f>
        <v/>
      </c>
      <c r="F38" s="56">
        <f>'Datos DB'!I33+'Datos DB'!J33</f>
        <v/>
      </c>
      <c r="G38" s="56">
        <f>'Datos DB'!K33</f>
        <v/>
      </c>
      <c r="H38" s="56">
        <f>H37+F38-G38</f>
        <v/>
      </c>
    </row>
    <row r="39" ht="15" customHeight="1" s="43">
      <c r="A39" s="54">
        <f>'Datos DB'!A34</f>
        <v/>
      </c>
      <c r="B39" s="55">
        <f>'Datos DB'!B34</f>
        <v/>
      </c>
      <c r="C39" s="60" t="inlineStr">
        <is>
          <t>Pago recibido</t>
        </is>
      </c>
      <c r="D39" s="60">
        <f>'Datos DB'!F34</f>
        <v/>
      </c>
      <c r="E39" s="55">
        <f>'Datos DB'!G34</f>
        <v/>
      </c>
      <c r="F39" s="56">
        <f>'Datos DB'!I34+'Datos DB'!J34</f>
        <v/>
      </c>
      <c r="G39" s="56">
        <f>'Datos DB'!K34</f>
        <v/>
      </c>
      <c r="H39" s="56">
        <f>H38+F39-G39</f>
        <v/>
      </c>
    </row>
    <row r="40" ht="15" customHeight="1" s="43">
      <c r="A40" s="54">
        <f>'Datos DB'!A35</f>
        <v/>
      </c>
      <c r="B40" s="55">
        <f>'Datos DB'!B35</f>
        <v/>
      </c>
      <c r="C40" s="60" t="inlineStr">
        <is>
          <t>Factura</t>
        </is>
      </c>
      <c r="D40" s="60">
        <f>'Datos DB'!F35</f>
        <v/>
      </c>
      <c r="E40" s="55">
        <f>'Datos DB'!G35</f>
        <v/>
      </c>
      <c r="F40" s="56">
        <f>'Datos DB'!I35+'Datos DB'!J35</f>
        <v/>
      </c>
      <c r="G40" s="56">
        <f>'Datos DB'!K35</f>
        <v/>
      </c>
      <c r="H40" s="56">
        <f>H39+F40-G40</f>
        <v/>
      </c>
    </row>
    <row r="41" ht="15" customHeight="1" s="43">
      <c r="A41" s="54">
        <f>'Datos DB'!A36</f>
        <v/>
      </c>
      <c r="B41" s="55">
        <f>'Datos DB'!B36</f>
        <v/>
      </c>
      <c r="C41" s="60" t="inlineStr">
        <is>
          <t>Pago recibido</t>
        </is>
      </c>
      <c r="D41" s="60">
        <f>'Datos DB'!F36</f>
        <v/>
      </c>
      <c r="E41" s="55">
        <f>'Datos DB'!G36</f>
        <v/>
      </c>
      <c r="F41" s="56">
        <f>'Datos DB'!I36+'Datos DB'!J36</f>
        <v/>
      </c>
      <c r="G41" s="56">
        <f>'Datos DB'!K36</f>
        <v/>
      </c>
      <c r="H41" s="56">
        <f>H40+F41-G41</f>
        <v/>
      </c>
    </row>
    <row r="42" ht="15" customHeight="1" s="43">
      <c r="A42" s="54">
        <f>'Datos DB'!A37</f>
        <v/>
      </c>
      <c r="B42" s="55">
        <f>'Datos DB'!B37</f>
        <v/>
      </c>
      <c r="C42" s="60" t="inlineStr">
        <is>
          <t>Factura</t>
        </is>
      </c>
      <c r="D42" s="60">
        <f>'Datos DB'!F37</f>
        <v/>
      </c>
      <c r="E42" s="55">
        <f>'Datos DB'!G37</f>
        <v/>
      </c>
      <c r="F42" s="56">
        <f>'Datos DB'!I37+'Datos DB'!J37</f>
        <v/>
      </c>
      <c r="G42" s="56">
        <f>'Datos DB'!K37</f>
        <v/>
      </c>
      <c r="H42" s="56">
        <f>H41+F42-G42</f>
        <v/>
      </c>
    </row>
    <row r="43" ht="22.35" customHeight="1" s="43">
      <c r="A43" s="54">
        <f>'Datos DB'!A38</f>
        <v/>
      </c>
      <c r="B43" s="55">
        <f>'Datos DB'!B38</f>
        <v/>
      </c>
      <c r="C43" s="60" t="inlineStr">
        <is>
          <t>Factura</t>
        </is>
      </c>
      <c r="D43" s="60">
        <f>'Datos DB'!F38</f>
        <v/>
      </c>
      <c r="E43" s="55">
        <f>'Datos DB'!G38</f>
        <v/>
      </c>
      <c r="F43" s="56">
        <f>'Datos DB'!I38+'Datos DB'!J38</f>
        <v/>
      </c>
      <c r="G43" s="56">
        <f>'Datos DB'!K38</f>
        <v/>
      </c>
      <c r="H43" s="56">
        <f>H42+F43-G43</f>
        <v/>
      </c>
    </row>
    <row r="44" ht="15" customHeight="1" s="43">
      <c r="A44" s="54">
        <f>'Datos DB'!A39</f>
        <v/>
      </c>
      <c r="B44" s="55">
        <f>'Datos DB'!B39</f>
        <v/>
      </c>
      <c r="C44" s="60" t="inlineStr">
        <is>
          <t>Factura</t>
        </is>
      </c>
      <c r="D44" s="60">
        <f>'Datos DB'!F39</f>
        <v/>
      </c>
      <c r="E44" s="55">
        <f>'Datos DB'!G39</f>
        <v/>
      </c>
      <c r="F44" s="56">
        <f>'Datos DB'!I39+'Datos DB'!J39</f>
        <v/>
      </c>
      <c r="G44" s="56">
        <f>'Datos DB'!K39</f>
        <v/>
      </c>
      <c r="H44" s="56">
        <f>H43+F44-G44</f>
        <v/>
      </c>
    </row>
    <row r="45" ht="15" customHeight="1" s="43">
      <c r="A45" s="54">
        <f>'Datos DB'!A40</f>
        <v/>
      </c>
      <c r="B45" s="55">
        <f>'Datos DB'!B40</f>
        <v/>
      </c>
      <c r="C45" s="60" t="inlineStr">
        <is>
          <t>Pago recibido</t>
        </is>
      </c>
      <c r="D45" s="60">
        <f>'Datos DB'!F40</f>
        <v/>
      </c>
      <c r="E45" s="55">
        <f>'Datos DB'!G40</f>
        <v/>
      </c>
      <c r="F45" s="56">
        <f>'Datos DB'!I40+'Datos DB'!J40</f>
        <v/>
      </c>
      <c r="G45" s="56">
        <f>'Datos DB'!K40</f>
        <v/>
      </c>
      <c r="H45" s="56">
        <f>H44+F45-G45</f>
        <v/>
      </c>
    </row>
    <row r="46" ht="15" customHeight="1" s="43">
      <c r="A46" s="54">
        <f>'Datos DB'!A41</f>
        <v/>
      </c>
      <c r="B46" s="55">
        <f>'Datos DB'!B41</f>
        <v/>
      </c>
      <c r="C46" s="60" t="inlineStr">
        <is>
          <t>Pago recibido</t>
        </is>
      </c>
      <c r="D46" s="60">
        <f>'Datos DB'!F41</f>
        <v/>
      </c>
      <c r="E46" s="55">
        <f>'Datos DB'!G41</f>
        <v/>
      </c>
      <c r="F46" s="56">
        <f>'Datos DB'!I41+'Datos DB'!J41</f>
        <v/>
      </c>
      <c r="G46" s="56">
        <f>'Datos DB'!K41</f>
        <v/>
      </c>
      <c r="H46" s="56">
        <f>H45+F46-G46</f>
        <v/>
      </c>
    </row>
    <row r="47" ht="15" customHeight="1" s="43">
      <c r="A47" s="54">
        <f>'Datos DB'!A42</f>
        <v/>
      </c>
      <c r="B47" s="55">
        <f>'Datos DB'!B42</f>
        <v/>
      </c>
      <c r="C47" s="60" t="inlineStr">
        <is>
          <t>Pago recibido</t>
        </is>
      </c>
      <c r="D47" s="60">
        <f>'Datos DB'!F42</f>
        <v/>
      </c>
      <c r="E47" s="55">
        <f>'Datos DB'!G42</f>
        <v/>
      </c>
      <c r="F47" s="56">
        <f>'Datos DB'!I42+'Datos DB'!J42</f>
        <v/>
      </c>
      <c r="G47" s="56">
        <f>'Datos DB'!K42</f>
        <v/>
      </c>
      <c r="H47" s="56">
        <f>H46+F47-G47</f>
        <v/>
      </c>
    </row>
    <row r="48" ht="15" customHeight="1" s="43">
      <c r="A48" s="54">
        <f>'Datos DB'!A43</f>
        <v/>
      </c>
      <c r="B48" s="55">
        <f>'Datos DB'!B43</f>
        <v/>
      </c>
      <c r="C48" s="60" t="inlineStr">
        <is>
          <t>Factura</t>
        </is>
      </c>
      <c r="D48" s="60">
        <f>'Datos DB'!F43</f>
        <v/>
      </c>
      <c r="E48" s="55">
        <f>'Datos DB'!G43</f>
        <v/>
      </c>
      <c r="F48" s="56">
        <f>'Datos DB'!I43+'Datos DB'!J43</f>
        <v/>
      </c>
      <c r="G48" s="56">
        <f>'Datos DB'!K43</f>
        <v/>
      </c>
      <c r="H48" s="56">
        <f>H47+F48-G48</f>
        <v/>
      </c>
    </row>
    <row r="49" ht="15" customHeight="1" s="43">
      <c r="A49" s="54">
        <f>'Datos DB'!A44</f>
        <v/>
      </c>
      <c r="B49" s="55">
        <f>'Datos DB'!B44</f>
        <v/>
      </c>
      <c r="C49" s="60" t="inlineStr">
        <is>
          <t>Factura</t>
        </is>
      </c>
      <c r="D49" s="60">
        <f>'Datos DB'!F44</f>
        <v/>
      </c>
      <c r="E49" s="55">
        <f>'Datos DB'!G44</f>
        <v/>
      </c>
      <c r="F49" s="56">
        <f>'Datos DB'!I44+'Datos DB'!J44</f>
        <v/>
      </c>
      <c r="G49" s="56">
        <f>'Datos DB'!K44</f>
        <v/>
      </c>
      <c r="H49" s="56">
        <f>H48+F49-G49</f>
        <v/>
      </c>
    </row>
    <row r="50" ht="22.35" customHeight="1" s="43">
      <c r="A50" s="54">
        <f>'Datos DB'!A45</f>
        <v/>
      </c>
      <c r="B50" s="55">
        <f>'Datos DB'!B45</f>
        <v/>
      </c>
      <c r="C50" s="60" t="inlineStr">
        <is>
          <t>Factura</t>
        </is>
      </c>
      <c r="D50" s="60">
        <f>'Datos DB'!F45</f>
        <v/>
      </c>
      <c r="E50" s="55">
        <f>'Datos DB'!G45</f>
        <v/>
      </c>
      <c r="F50" s="56">
        <f>'Datos DB'!I45+'Datos DB'!J45</f>
        <v/>
      </c>
      <c r="G50" s="56">
        <f>'Datos DB'!K45</f>
        <v/>
      </c>
      <c r="H50" s="56">
        <f>H49+F50-G50</f>
        <v/>
      </c>
    </row>
    <row r="51" ht="15" customHeight="1" s="43">
      <c r="A51" s="54">
        <f>'Datos DB'!A46</f>
        <v/>
      </c>
      <c r="B51" s="55">
        <f>'Datos DB'!B46</f>
        <v/>
      </c>
      <c r="C51" s="60" t="inlineStr">
        <is>
          <t>Factura</t>
        </is>
      </c>
      <c r="D51" s="60">
        <f>'Datos DB'!F46</f>
        <v/>
      </c>
      <c r="E51" s="55">
        <f>'Datos DB'!G46</f>
        <v/>
      </c>
      <c r="F51" s="56">
        <f>'Datos DB'!I46+'Datos DB'!J46</f>
        <v/>
      </c>
      <c r="G51" s="56">
        <f>'Datos DB'!K46</f>
        <v/>
      </c>
      <c r="H51" s="56">
        <f>H50+F51-G51</f>
        <v/>
      </c>
    </row>
    <row r="52" ht="15" customHeight="1" s="43">
      <c r="A52" s="54">
        <f>'Datos DB'!A47</f>
        <v/>
      </c>
      <c r="B52" s="55">
        <f>'Datos DB'!B47</f>
        <v/>
      </c>
      <c r="C52" s="60" t="inlineStr">
        <is>
          <t>Pago recibido</t>
        </is>
      </c>
      <c r="D52" s="60">
        <f>'Datos DB'!F47</f>
        <v/>
      </c>
      <c r="E52" s="55">
        <f>'Datos DB'!G47</f>
        <v/>
      </c>
      <c r="F52" s="56">
        <f>'Datos DB'!I47+'Datos DB'!J47</f>
        <v/>
      </c>
      <c r="G52" s="56">
        <f>'Datos DB'!K47</f>
        <v/>
      </c>
      <c r="H52" s="56">
        <f>H51+F52-G52</f>
        <v/>
      </c>
    </row>
    <row r="53" ht="15" customHeight="1" s="43">
      <c r="A53" s="54">
        <f>'Datos DB'!A48</f>
        <v/>
      </c>
      <c r="B53" s="55">
        <f>'Datos DB'!B48</f>
        <v/>
      </c>
      <c r="C53" s="60" t="inlineStr">
        <is>
          <t>Factura</t>
        </is>
      </c>
      <c r="D53" s="60">
        <f>'Datos DB'!F48</f>
        <v/>
      </c>
      <c r="E53" s="55">
        <f>'Datos DB'!G48</f>
        <v/>
      </c>
      <c r="F53" s="56">
        <f>'Datos DB'!I48+'Datos DB'!J48</f>
        <v/>
      </c>
      <c r="G53" s="56">
        <f>'Datos DB'!K48</f>
        <v/>
      </c>
      <c r="H53" s="56">
        <f>H52+F53-G53</f>
        <v/>
      </c>
    </row>
    <row r="54" ht="22.35" customHeight="1" s="43">
      <c r="A54" s="54">
        <f>'Datos DB'!A49</f>
        <v/>
      </c>
      <c r="B54" s="55">
        <f>'Datos DB'!B49</f>
        <v/>
      </c>
      <c r="C54" s="60" t="inlineStr">
        <is>
          <t>Factura</t>
        </is>
      </c>
      <c r="D54" s="60">
        <f>'Datos DB'!F49</f>
        <v/>
      </c>
      <c r="E54" s="55">
        <f>'Datos DB'!G49</f>
        <v/>
      </c>
      <c r="F54" s="56">
        <f>'Datos DB'!I49+'Datos DB'!J49</f>
        <v/>
      </c>
      <c r="G54" s="56">
        <f>'Datos DB'!K49</f>
        <v/>
      </c>
      <c r="H54" s="56">
        <f>H53+F54-G54</f>
        <v/>
      </c>
    </row>
    <row r="55" ht="15" customHeight="1" s="43">
      <c r="A55" s="54">
        <f>'Datos DB'!A50</f>
        <v/>
      </c>
      <c r="B55" s="55">
        <f>'Datos DB'!B50</f>
        <v/>
      </c>
      <c r="C55" s="60" t="inlineStr">
        <is>
          <t>Factura</t>
        </is>
      </c>
      <c r="D55" s="60">
        <f>'Datos DB'!F50</f>
        <v/>
      </c>
      <c r="E55" s="55">
        <f>'Datos DB'!G50</f>
        <v/>
      </c>
      <c r="F55" s="56">
        <f>'Datos DB'!I50+'Datos DB'!J50</f>
        <v/>
      </c>
      <c r="G55" s="56">
        <f>'Datos DB'!K50</f>
        <v/>
      </c>
      <c r="H55" s="56">
        <f>H54+F55-G55</f>
        <v/>
      </c>
    </row>
    <row r="56" ht="15" customHeight="1" s="43">
      <c r="A56" s="54">
        <f>'Datos DB'!A51</f>
        <v/>
      </c>
      <c r="B56" s="55">
        <f>'Datos DB'!B51</f>
        <v/>
      </c>
      <c r="C56" s="60" t="inlineStr">
        <is>
          <t>Pago recibido</t>
        </is>
      </c>
      <c r="D56" s="60">
        <f>'Datos DB'!F51</f>
        <v/>
      </c>
      <c r="E56" s="55">
        <f>'Datos DB'!G51</f>
        <v/>
      </c>
      <c r="F56" s="56">
        <f>'Datos DB'!I51+'Datos DB'!J51</f>
        <v/>
      </c>
      <c r="G56" s="56">
        <f>'Datos DB'!K51</f>
        <v/>
      </c>
      <c r="H56" s="56">
        <f>H55+F56-G56</f>
        <v/>
      </c>
    </row>
    <row r="57" ht="15" customHeight="1" s="43">
      <c r="A57" s="54">
        <f>'Datos DB'!A52</f>
        <v/>
      </c>
      <c r="B57" s="55">
        <f>'Datos DB'!B52</f>
        <v/>
      </c>
      <c r="C57" s="60" t="inlineStr">
        <is>
          <t>Pago recibido</t>
        </is>
      </c>
      <c r="D57" s="60">
        <f>'Datos DB'!F52</f>
        <v/>
      </c>
      <c r="E57" s="55">
        <f>'Datos DB'!G52</f>
        <v/>
      </c>
      <c r="F57" s="56">
        <f>'Datos DB'!I52+'Datos DB'!J52</f>
        <v/>
      </c>
      <c r="G57" s="56">
        <f>'Datos DB'!K52</f>
        <v/>
      </c>
      <c r="H57" s="56">
        <f>H56+F57-G57</f>
        <v/>
      </c>
    </row>
    <row r="58" ht="15" customHeight="1" s="43">
      <c r="A58" s="54">
        <f>'Datos DB'!A53</f>
        <v/>
      </c>
      <c r="B58" s="55">
        <f>'Datos DB'!B53</f>
        <v/>
      </c>
      <c r="C58" s="60" t="inlineStr">
        <is>
          <t>Factura</t>
        </is>
      </c>
      <c r="D58" s="60">
        <f>'Datos DB'!F53</f>
        <v/>
      </c>
      <c r="E58" s="55">
        <f>'Datos DB'!G53</f>
        <v/>
      </c>
      <c r="F58" s="56">
        <f>'Datos DB'!I53+'Datos DB'!J53</f>
        <v/>
      </c>
      <c r="G58" s="56">
        <f>'Datos DB'!K53</f>
        <v/>
      </c>
      <c r="H58" s="56">
        <f>H57+F58-G58</f>
        <v/>
      </c>
    </row>
    <row r="59" ht="15" customHeight="1" s="43">
      <c r="A59" s="54">
        <f>'Datos DB'!A54</f>
        <v/>
      </c>
      <c r="B59" s="55">
        <f>'Datos DB'!B54</f>
        <v/>
      </c>
      <c r="C59" s="60" t="inlineStr">
        <is>
          <t>Factura</t>
        </is>
      </c>
      <c r="D59" s="60">
        <f>'Datos DB'!F54</f>
        <v/>
      </c>
      <c r="E59" s="55">
        <f>'Datos DB'!G54</f>
        <v/>
      </c>
      <c r="F59" s="56">
        <f>'Datos DB'!I54+'Datos DB'!J54</f>
        <v/>
      </c>
      <c r="G59" s="56">
        <f>'Datos DB'!K54</f>
        <v/>
      </c>
      <c r="H59" s="56">
        <f>H58+F59-G59</f>
        <v/>
      </c>
    </row>
    <row r="60" ht="15" customHeight="1" s="43">
      <c r="A60" s="54">
        <f>'Datos DB'!A55</f>
        <v/>
      </c>
      <c r="B60" s="55">
        <f>'Datos DB'!B55</f>
        <v/>
      </c>
      <c r="C60" s="60" t="inlineStr">
        <is>
          <t>Factura</t>
        </is>
      </c>
      <c r="D60" s="60">
        <f>'Datos DB'!F55</f>
        <v/>
      </c>
      <c r="E60" s="55">
        <f>'Datos DB'!G55</f>
        <v/>
      </c>
      <c r="F60" s="56">
        <f>'Datos DB'!I55+'Datos DB'!J55</f>
        <v/>
      </c>
      <c r="G60" s="56">
        <f>'Datos DB'!K55</f>
        <v/>
      </c>
      <c r="H60" s="56">
        <f>H59+F60-G60</f>
        <v/>
      </c>
    </row>
    <row r="61" ht="22.35" customHeight="1" s="43">
      <c r="A61" s="54">
        <f>'Datos DB'!A56</f>
        <v/>
      </c>
      <c r="B61" s="55">
        <f>'Datos DB'!B56</f>
        <v/>
      </c>
      <c r="C61" s="60" t="inlineStr">
        <is>
          <t>Factura</t>
        </is>
      </c>
      <c r="D61" s="60">
        <f>'Datos DB'!F56</f>
        <v/>
      </c>
      <c r="E61" s="55">
        <f>'Datos DB'!G56</f>
        <v/>
      </c>
      <c r="F61" s="56">
        <f>'Datos DB'!I56+'Datos DB'!J56</f>
        <v/>
      </c>
      <c r="G61" s="56">
        <f>'Datos DB'!K56</f>
        <v/>
      </c>
      <c r="H61" s="56">
        <f>H60+F61-G61</f>
        <v/>
      </c>
    </row>
    <row r="62" ht="15" customHeight="1" s="43">
      <c r="A62" s="54">
        <f>'Datos DB'!A57</f>
        <v/>
      </c>
      <c r="B62" s="55">
        <f>'Datos DB'!B57</f>
        <v/>
      </c>
      <c r="C62" s="60" t="inlineStr">
        <is>
          <t>Factura</t>
        </is>
      </c>
      <c r="D62" s="60">
        <f>'Datos DB'!F57</f>
        <v/>
      </c>
      <c r="E62" s="55">
        <f>'Datos DB'!G57</f>
        <v/>
      </c>
      <c r="F62" s="56">
        <f>'Datos DB'!I57+'Datos DB'!J57</f>
        <v/>
      </c>
      <c r="G62" s="56">
        <f>'Datos DB'!K57</f>
        <v/>
      </c>
      <c r="H62" s="56">
        <f>H61+F62-G62</f>
        <v/>
      </c>
    </row>
    <row r="63" ht="15" customHeight="1" s="43">
      <c r="A63" s="54">
        <f>'Datos DB'!A58</f>
        <v/>
      </c>
      <c r="B63" s="55">
        <f>'Datos DB'!B58</f>
        <v/>
      </c>
      <c r="C63" s="60" t="inlineStr">
        <is>
          <t>Pago recibido</t>
        </is>
      </c>
      <c r="D63" s="60">
        <f>'Datos DB'!F58</f>
        <v/>
      </c>
      <c r="E63" s="55">
        <f>'Datos DB'!G58</f>
        <v/>
      </c>
      <c r="F63" s="56">
        <f>'Datos DB'!I58+'Datos DB'!J58</f>
        <v/>
      </c>
      <c r="G63" s="56">
        <f>'Datos DB'!K58</f>
        <v/>
      </c>
      <c r="H63" s="56">
        <f>H62+F63-G63</f>
        <v/>
      </c>
    </row>
    <row r="64" ht="15" customHeight="1" s="43">
      <c r="A64" s="54">
        <f>'Datos DB'!A59</f>
        <v/>
      </c>
      <c r="B64" s="55">
        <f>'Datos DB'!B59</f>
        <v/>
      </c>
      <c r="C64" s="60" t="inlineStr">
        <is>
          <t>Pago recibido</t>
        </is>
      </c>
      <c r="D64" s="60">
        <f>'Datos DB'!F59</f>
        <v/>
      </c>
      <c r="E64" s="55">
        <f>'Datos DB'!G59</f>
        <v/>
      </c>
      <c r="F64" s="56">
        <f>'Datos DB'!I59+'Datos DB'!J59</f>
        <v/>
      </c>
      <c r="G64" s="56">
        <f>'Datos DB'!K59</f>
        <v/>
      </c>
      <c r="H64" s="56">
        <f>H63+F64-G64</f>
        <v/>
      </c>
    </row>
    <row r="65" ht="15" customHeight="1" s="43">
      <c r="A65" s="54">
        <f>'Datos DB'!A60</f>
        <v/>
      </c>
      <c r="B65" s="55">
        <f>'Datos DB'!B60</f>
        <v/>
      </c>
      <c r="C65" s="60" t="inlineStr">
        <is>
          <t>Factura</t>
        </is>
      </c>
      <c r="D65" s="60">
        <f>'Datos DB'!F60</f>
        <v/>
      </c>
      <c r="E65" s="55">
        <f>'Datos DB'!G60</f>
        <v/>
      </c>
      <c r="F65" s="56">
        <f>'Datos DB'!I60+'Datos DB'!J60</f>
        <v/>
      </c>
      <c r="G65" s="56">
        <f>'Datos DB'!K60</f>
        <v/>
      </c>
      <c r="H65" s="56">
        <f>H64+F65-G65</f>
        <v/>
      </c>
    </row>
    <row r="66" ht="22.35" customHeight="1" s="43">
      <c r="A66" s="54">
        <f>'Datos DB'!A61</f>
        <v/>
      </c>
      <c r="B66" s="55">
        <f>'Datos DB'!B61</f>
        <v/>
      </c>
      <c r="C66" s="60" t="inlineStr">
        <is>
          <t>Factura</t>
        </is>
      </c>
      <c r="D66" s="60">
        <f>'Datos DB'!F61</f>
        <v/>
      </c>
      <c r="E66" s="55">
        <f>'Datos DB'!G61</f>
        <v/>
      </c>
      <c r="F66" s="56">
        <f>'Datos DB'!I61+'Datos DB'!J61</f>
        <v/>
      </c>
      <c r="G66" s="56">
        <f>'Datos DB'!K61</f>
        <v/>
      </c>
      <c r="H66" s="56">
        <f>H65+F66-G66</f>
        <v/>
      </c>
    </row>
    <row r="67" ht="15" customHeight="1" s="43">
      <c r="A67" s="54">
        <f>'Datos DB'!A62</f>
        <v/>
      </c>
      <c r="B67" s="55">
        <f>'Datos DB'!B62</f>
        <v/>
      </c>
      <c r="C67" s="60" t="inlineStr">
        <is>
          <t>Pago recibido</t>
        </is>
      </c>
      <c r="D67" s="60">
        <f>'Datos DB'!F62</f>
        <v/>
      </c>
      <c r="E67" s="55">
        <f>'Datos DB'!G62</f>
        <v/>
      </c>
      <c r="F67" s="56">
        <f>'Datos DB'!I62+'Datos DB'!J62</f>
        <v/>
      </c>
      <c r="G67" s="56">
        <f>'Datos DB'!K62</f>
        <v/>
      </c>
      <c r="H67" s="56">
        <f>H66+F67-G67</f>
        <v/>
      </c>
    </row>
    <row r="68" ht="15" customHeight="1" s="43">
      <c r="A68" s="54">
        <f>'Datos DB'!A63</f>
        <v/>
      </c>
      <c r="B68" s="55">
        <f>'Datos DB'!B63</f>
        <v/>
      </c>
      <c r="C68" s="60" t="inlineStr">
        <is>
          <t>Factura</t>
        </is>
      </c>
      <c r="D68" s="60">
        <f>'Datos DB'!F63</f>
        <v/>
      </c>
      <c r="E68" s="55">
        <f>'Datos DB'!G63</f>
        <v/>
      </c>
      <c r="F68" s="56">
        <f>'Datos DB'!I63+'Datos DB'!J63</f>
        <v/>
      </c>
      <c r="G68" s="56">
        <f>'Datos DB'!K63</f>
        <v/>
      </c>
      <c r="H68" s="56">
        <f>H67+F68-G68</f>
        <v/>
      </c>
    </row>
    <row r="69" ht="15" customHeight="1" s="43">
      <c r="A69" s="54">
        <f>'Datos DB'!A64</f>
        <v/>
      </c>
      <c r="B69" s="55">
        <f>'Datos DB'!B64</f>
        <v/>
      </c>
      <c r="C69" s="60" t="inlineStr">
        <is>
          <t>Pago recibido</t>
        </is>
      </c>
      <c r="D69" s="60">
        <f>'Datos DB'!F64</f>
        <v/>
      </c>
      <c r="E69" s="55">
        <f>'Datos DB'!G64</f>
        <v/>
      </c>
      <c r="F69" s="56">
        <f>'Datos DB'!I64+'Datos DB'!J64</f>
        <v/>
      </c>
      <c r="G69" s="56">
        <f>'Datos DB'!K64</f>
        <v/>
      </c>
      <c r="H69" s="56">
        <f>H68+F69-G69</f>
        <v/>
      </c>
    </row>
    <row r="70" ht="15" customHeight="1" s="43">
      <c r="A70" s="54">
        <f>'Datos DB'!A65</f>
        <v/>
      </c>
      <c r="B70" s="55">
        <f>'Datos DB'!B65</f>
        <v/>
      </c>
      <c r="C70" s="60" t="inlineStr">
        <is>
          <t>Factura</t>
        </is>
      </c>
      <c r="D70" s="60">
        <f>'Datos DB'!F65</f>
        <v/>
      </c>
      <c r="E70" s="55">
        <f>'Datos DB'!G65</f>
        <v/>
      </c>
      <c r="F70" s="56">
        <f>'Datos DB'!I65+'Datos DB'!J65</f>
        <v/>
      </c>
      <c r="G70" s="56">
        <f>'Datos DB'!K65</f>
        <v/>
      </c>
      <c r="H70" s="56">
        <f>H69+F70-G70</f>
        <v/>
      </c>
    </row>
    <row r="71" ht="15" customHeight="1" s="43">
      <c r="A71" s="54">
        <f>'Datos DB'!A66</f>
        <v/>
      </c>
      <c r="B71" s="55">
        <f>'Datos DB'!B66</f>
        <v/>
      </c>
      <c r="C71" s="60" t="inlineStr">
        <is>
          <t>Factura</t>
        </is>
      </c>
      <c r="D71" s="60">
        <f>'Datos DB'!F66</f>
        <v/>
      </c>
      <c r="E71" s="55">
        <f>'Datos DB'!G66</f>
        <v/>
      </c>
      <c r="F71" s="56">
        <f>'Datos DB'!I66+'Datos DB'!J66</f>
        <v/>
      </c>
      <c r="G71" s="56">
        <f>'Datos DB'!K66</f>
        <v/>
      </c>
      <c r="H71" s="56">
        <f>H70+F71-G71</f>
        <v/>
      </c>
    </row>
    <row r="72" ht="15" customHeight="1" s="43">
      <c r="A72" s="54">
        <f>'Datos DB'!A67</f>
        <v/>
      </c>
      <c r="B72" s="55">
        <f>'Datos DB'!B67</f>
        <v/>
      </c>
      <c r="C72" s="60" t="inlineStr">
        <is>
          <t>Factura</t>
        </is>
      </c>
      <c r="D72" s="60">
        <f>'Datos DB'!F67</f>
        <v/>
      </c>
      <c r="E72" s="55">
        <f>'Datos DB'!G67</f>
        <v/>
      </c>
      <c r="F72" s="56">
        <f>'Datos DB'!I67+'Datos DB'!J67</f>
        <v/>
      </c>
      <c r="G72" s="56">
        <f>'Datos DB'!K67</f>
        <v/>
      </c>
      <c r="H72" s="56">
        <f>H71+F72-G72</f>
        <v/>
      </c>
    </row>
    <row r="73" ht="15" customHeight="1" s="43">
      <c r="A73" s="54">
        <f>'Datos DB'!A68</f>
        <v/>
      </c>
      <c r="B73" s="55">
        <f>'Datos DB'!B68</f>
        <v/>
      </c>
      <c r="C73" s="60" t="inlineStr">
        <is>
          <t>Pago recibido</t>
        </is>
      </c>
      <c r="D73" s="60">
        <f>'Datos DB'!F68</f>
        <v/>
      </c>
      <c r="E73" s="55">
        <f>'Datos DB'!G68</f>
        <v/>
      </c>
      <c r="F73" s="56">
        <f>'Datos DB'!I68+'Datos DB'!J68</f>
        <v/>
      </c>
      <c r="G73" s="56">
        <f>'Datos DB'!K68</f>
        <v/>
      </c>
      <c r="H73" s="56">
        <f>H72+F73-G73</f>
        <v/>
      </c>
    </row>
    <row r="74" ht="15" customHeight="1" s="43">
      <c r="A74" s="54">
        <f>'Datos DB'!A69</f>
        <v/>
      </c>
      <c r="B74" s="55">
        <f>'Datos DB'!B69</f>
        <v/>
      </c>
      <c r="C74" s="60" t="inlineStr">
        <is>
          <t>Factura</t>
        </is>
      </c>
      <c r="D74" s="60">
        <f>'Datos DB'!F69</f>
        <v/>
      </c>
      <c r="E74" s="55">
        <f>'Datos DB'!G69</f>
        <v/>
      </c>
      <c r="F74" s="56">
        <f>'Datos DB'!I69+'Datos DB'!J69</f>
        <v/>
      </c>
      <c r="G74" s="56">
        <f>'Datos DB'!K69</f>
        <v/>
      </c>
      <c r="H74" s="56">
        <f>H73+F74-G74</f>
        <v/>
      </c>
    </row>
    <row r="75" ht="15" customHeight="1" s="43">
      <c r="A75" s="54">
        <f>'Datos DB'!A70</f>
        <v/>
      </c>
      <c r="B75" s="55">
        <f>'Datos DB'!B70</f>
        <v/>
      </c>
      <c r="C75" s="60" t="inlineStr">
        <is>
          <t>Factura</t>
        </is>
      </c>
      <c r="D75" s="60">
        <f>'Datos DB'!F70</f>
        <v/>
      </c>
      <c r="E75" s="55">
        <f>'Datos DB'!G70</f>
        <v/>
      </c>
      <c r="F75" s="56">
        <f>'Datos DB'!I70+'Datos DB'!J70</f>
        <v/>
      </c>
      <c r="G75" s="56">
        <f>'Datos DB'!K70</f>
        <v/>
      </c>
      <c r="H75" s="56">
        <f>H74+F75-G75</f>
        <v/>
      </c>
    </row>
    <row r="76" ht="15" customHeight="1" s="43">
      <c r="A76" s="54">
        <f>'Datos DB'!A71</f>
        <v/>
      </c>
      <c r="B76" s="55">
        <f>'Datos DB'!B71</f>
        <v/>
      </c>
      <c r="C76" s="60" t="inlineStr">
        <is>
          <t>Factura</t>
        </is>
      </c>
      <c r="D76" s="60">
        <f>'Datos DB'!F71</f>
        <v/>
      </c>
      <c r="E76" s="55">
        <f>'Datos DB'!G71</f>
        <v/>
      </c>
      <c r="F76" s="56">
        <f>'Datos DB'!I71+'Datos DB'!J71</f>
        <v/>
      </c>
      <c r="G76" s="56">
        <f>'Datos DB'!K71</f>
        <v/>
      </c>
      <c r="H76" s="56">
        <f>H75+F76-G76</f>
        <v/>
      </c>
    </row>
    <row r="77" ht="15" customHeight="1" s="43">
      <c r="A77" s="54">
        <f>'Datos DB'!A72</f>
        <v/>
      </c>
      <c r="B77" s="55">
        <f>'Datos DB'!B72</f>
        <v/>
      </c>
      <c r="C77" s="60" t="inlineStr">
        <is>
          <t>Pago recibido</t>
        </is>
      </c>
      <c r="D77" s="60">
        <f>'Datos DB'!F72</f>
        <v/>
      </c>
      <c r="E77" s="55">
        <f>'Datos DB'!G72</f>
        <v/>
      </c>
      <c r="F77" s="56">
        <f>'Datos DB'!I72+'Datos DB'!J72</f>
        <v/>
      </c>
      <c r="G77" s="56">
        <f>'Datos DB'!K72</f>
        <v/>
      </c>
      <c r="H77" s="56">
        <f>H76+F77-G77</f>
        <v/>
      </c>
    </row>
    <row r="78" ht="15" customHeight="1" s="43">
      <c r="A78" s="54">
        <f>'Datos DB'!A73</f>
        <v/>
      </c>
      <c r="B78" s="55">
        <f>'Datos DB'!B73</f>
        <v/>
      </c>
      <c r="C78" s="60" t="inlineStr">
        <is>
          <t>Factura</t>
        </is>
      </c>
      <c r="D78" s="60">
        <f>'Datos DB'!F73</f>
        <v/>
      </c>
      <c r="E78" s="55">
        <f>'Datos DB'!G73</f>
        <v/>
      </c>
      <c r="F78" s="56">
        <f>'Datos DB'!I73+'Datos DB'!J73</f>
        <v/>
      </c>
      <c r="G78" s="56">
        <f>'Datos DB'!K73</f>
        <v/>
      </c>
      <c r="H78" s="56">
        <f>H77+F78-G78</f>
        <v/>
      </c>
    </row>
    <row r="79" ht="15" customHeight="1" s="43">
      <c r="A79" s="54">
        <f>'Datos DB'!A74</f>
        <v/>
      </c>
      <c r="B79" s="55">
        <f>'Datos DB'!B74</f>
        <v/>
      </c>
      <c r="C79" s="60" t="inlineStr">
        <is>
          <t>Factura</t>
        </is>
      </c>
      <c r="D79" s="60">
        <f>'Datos DB'!F74</f>
        <v/>
      </c>
      <c r="E79" s="55">
        <f>'Datos DB'!G74</f>
        <v/>
      </c>
      <c r="F79" s="56">
        <f>'Datos DB'!I74+'Datos DB'!J74</f>
        <v/>
      </c>
      <c r="G79" s="56">
        <f>'Datos DB'!K74</f>
        <v/>
      </c>
      <c r="H79" s="56">
        <f>H78+F79-G79</f>
        <v/>
      </c>
    </row>
    <row r="80" ht="15" customHeight="1" s="43">
      <c r="A80" s="54">
        <f>'Datos DB'!A75</f>
        <v/>
      </c>
      <c r="B80" s="55">
        <f>'Datos DB'!B75</f>
        <v/>
      </c>
      <c r="C80" s="60" t="inlineStr">
        <is>
          <t>Pago recibido</t>
        </is>
      </c>
      <c r="D80" s="60">
        <f>'Datos DB'!F75</f>
        <v/>
      </c>
      <c r="E80" s="55">
        <f>'Datos DB'!G75</f>
        <v/>
      </c>
      <c r="F80" s="56">
        <f>'Datos DB'!I75+'Datos DB'!J75</f>
        <v/>
      </c>
      <c r="G80" s="56">
        <f>'Datos DB'!K75</f>
        <v/>
      </c>
      <c r="H80" s="56">
        <f>H79+F80-G80</f>
        <v/>
      </c>
    </row>
    <row r="81" ht="15" customHeight="1" s="43">
      <c r="A81" s="54">
        <f>'Datos DB'!A76</f>
        <v/>
      </c>
      <c r="B81" s="55">
        <f>'Datos DB'!B76</f>
        <v/>
      </c>
      <c r="C81" s="60" t="inlineStr">
        <is>
          <t>Factura</t>
        </is>
      </c>
      <c r="D81" s="60">
        <f>'Datos DB'!F76</f>
        <v/>
      </c>
      <c r="E81" s="55">
        <f>'Datos DB'!G76</f>
        <v/>
      </c>
      <c r="F81" s="56">
        <f>'Datos DB'!I76+'Datos DB'!J76</f>
        <v/>
      </c>
      <c r="G81" s="56">
        <f>'Datos DB'!K76</f>
        <v/>
      </c>
      <c r="H81" s="56">
        <f>H80+F81-G81</f>
        <v/>
      </c>
    </row>
    <row r="82" ht="15" customHeight="1" s="43">
      <c r="A82" s="54">
        <f>'Datos DB'!A77</f>
        <v/>
      </c>
      <c r="B82" s="55">
        <f>'Datos DB'!B77</f>
        <v/>
      </c>
      <c r="C82" s="60" t="inlineStr">
        <is>
          <t>Factura</t>
        </is>
      </c>
      <c r="D82" s="60">
        <f>'Datos DB'!F77</f>
        <v/>
      </c>
      <c r="E82" s="55">
        <f>'Datos DB'!G77</f>
        <v/>
      </c>
      <c r="F82" s="56">
        <f>'Datos DB'!I77+'Datos DB'!J77</f>
        <v/>
      </c>
      <c r="G82" s="56">
        <f>'Datos DB'!K77</f>
        <v/>
      </c>
      <c r="H82" s="56">
        <f>H81+F82-G82</f>
        <v/>
      </c>
    </row>
    <row r="83" ht="15" customHeight="1" s="43">
      <c r="A83" s="54">
        <f>'Datos DB'!A78</f>
        <v/>
      </c>
      <c r="B83" s="55">
        <f>'Datos DB'!B78</f>
        <v/>
      </c>
      <c r="C83" s="60" t="inlineStr">
        <is>
          <t>Factura</t>
        </is>
      </c>
      <c r="D83" s="60">
        <f>'Datos DB'!F78</f>
        <v/>
      </c>
      <c r="E83" s="55">
        <f>'Datos DB'!G78</f>
        <v/>
      </c>
      <c r="F83" s="56">
        <f>'Datos DB'!I78+'Datos DB'!J78</f>
        <v/>
      </c>
      <c r="G83" s="56">
        <f>'Datos DB'!K78</f>
        <v/>
      </c>
      <c r="H83" s="56">
        <f>H82+F83-G83</f>
        <v/>
      </c>
    </row>
    <row r="84" ht="15" customHeight="1" s="43">
      <c r="A84" s="54">
        <f>'Datos DB'!A79</f>
        <v/>
      </c>
      <c r="B84" s="55">
        <f>'Datos DB'!B79</f>
        <v/>
      </c>
      <c r="C84" s="60" t="inlineStr">
        <is>
          <t>Factura</t>
        </is>
      </c>
      <c r="D84" s="60">
        <f>'Datos DB'!F79</f>
        <v/>
      </c>
      <c r="E84" s="55">
        <f>'Datos DB'!G79</f>
        <v/>
      </c>
      <c r="F84" s="56">
        <f>'Datos DB'!I79+'Datos DB'!J79</f>
        <v/>
      </c>
      <c r="G84" s="56">
        <f>'Datos DB'!K79</f>
        <v/>
      </c>
      <c r="H84" s="56">
        <f>H83+F84-G84</f>
        <v/>
      </c>
    </row>
    <row r="85" ht="15" customHeight="1" s="43">
      <c r="A85" s="54">
        <f>'Datos DB'!A80</f>
        <v/>
      </c>
      <c r="B85" s="55">
        <f>'Datos DB'!B80</f>
        <v/>
      </c>
      <c r="C85" s="60" t="inlineStr">
        <is>
          <t>Factura</t>
        </is>
      </c>
      <c r="D85" s="60">
        <f>'Datos DB'!F80</f>
        <v/>
      </c>
      <c r="E85" s="55">
        <f>'Datos DB'!G80</f>
        <v/>
      </c>
      <c r="F85" s="56">
        <f>'Datos DB'!I80+'Datos DB'!J80</f>
        <v/>
      </c>
      <c r="G85" s="56">
        <f>'Datos DB'!K80</f>
        <v/>
      </c>
      <c r="H85" s="56">
        <f>H84+F85-G85</f>
        <v/>
      </c>
    </row>
    <row r="86" ht="15" customHeight="1" s="43">
      <c r="A86" s="54">
        <f>'Datos DB'!A81</f>
        <v/>
      </c>
      <c r="B86" s="55">
        <f>'Datos DB'!B81</f>
        <v/>
      </c>
      <c r="C86" s="60" t="inlineStr">
        <is>
          <t>Pago recibido</t>
        </is>
      </c>
      <c r="D86" s="60">
        <f>'Datos DB'!F81</f>
        <v/>
      </c>
      <c r="E86" s="55">
        <f>'Datos DB'!G81</f>
        <v/>
      </c>
      <c r="F86" s="56">
        <f>'Datos DB'!I81+'Datos DB'!J81</f>
        <v/>
      </c>
      <c r="G86" s="56">
        <f>'Datos DB'!K81</f>
        <v/>
      </c>
      <c r="H86" s="56">
        <f>H85+F86-G86</f>
        <v/>
      </c>
    </row>
    <row r="87" ht="15" customHeight="1" s="43">
      <c r="A87" s="54">
        <f>'Datos DB'!A82</f>
        <v/>
      </c>
      <c r="B87" s="55">
        <f>'Datos DB'!B82</f>
        <v/>
      </c>
      <c r="C87" s="60" t="inlineStr">
        <is>
          <t>Factura</t>
        </is>
      </c>
      <c r="D87" s="60">
        <f>'Datos DB'!F82</f>
        <v/>
      </c>
      <c r="E87" s="55">
        <f>'Datos DB'!G82</f>
        <v/>
      </c>
      <c r="F87" s="56">
        <f>'Datos DB'!I82+'Datos DB'!J82</f>
        <v/>
      </c>
      <c r="G87" s="56">
        <f>'Datos DB'!K82</f>
        <v/>
      </c>
      <c r="H87" s="56">
        <f>H86+F87-G87</f>
        <v/>
      </c>
    </row>
    <row r="88" ht="15" customHeight="1" s="43">
      <c r="A88" s="54">
        <f>'Datos DB'!A83</f>
        <v/>
      </c>
      <c r="B88" s="55">
        <f>'Datos DB'!B83</f>
        <v/>
      </c>
      <c r="C88" s="60" t="inlineStr">
        <is>
          <t>Factura</t>
        </is>
      </c>
      <c r="D88" s="60">
        <f>'Datos DB'!F83</f>
        <v/>
      </c>
      <c r="E88" s="55">
        <f>'Datos DB'!G83</f>
        <v/>
      </c>
      <c r="F88" s="56">
        <f>'Datos DB'!I83+'Datos DB'!J83</f>
        <v/>
      </c>
      <c r="G88" s="56">
        <f>'Datos DB'!K83</f>
        <v/>
      </c>
      <c r="H88" s="56">
        <f>H87+F88-G88</f>
        <v/>
      </c>
    </row>
    <row r="89" ht="15" customHeight="1" s="43">
      <c r="A89" s="54">
        <f>'Datos DB'!A84</f>
        <v/>
      </c>
      <c r="B89" s="55">
        <f>'Datos DB'!B84</f>
        <v/>
      </c>
      <c r="C89" s="60" t="inlineStr">
        <is>
          <t>Factura</t>
        </is>
      </c>
      <c r="D89" s="60">
        <f>'Datos DB'!F84</f>
        <v/>
      </c>
      <c r="E89" s="55">
        <f>'Datos DB'!G84</f>
        <v/>
      </c>
      <c r="F89" s="56">
        <f>'Datos DB'!I84+'Datos DB'!J84</f>
        <v/>
      </c>
      <c r="G89" s="56">
        <f>'Datos DB'!K84</f>
        <v/>
      </c>
      <c r="H89" s="56">
        <f>H88+F89-G89</f>
        <v/>
      </c>
    </row>
    <row r="90" ht="15" customHeight="1" s="43">
      <c r="A90" s="54">
        <f>'Datos DB'!A85</f>
        <v/>
      </c>
      <c r="B90" s="55">
        <f>'Datos DB'!B85</f>
        <v/>
      </c>
      <c r="C90" s="60" t="inlineStr">
        <is>
          <t>Factura</t>
        </is>
      </c>
      <c r="D90" s="60">
        <f>'Datos DB'!F85</f>
        <v/>
      </c>
      <c r="E90" s="55">
        <f>'Datos DB'!G85</f>
        <v/>
      </c>
      <c r="F90" s="56">
        <f>'Datos DB'!I85+'Datos DB'!J85</f>
        <v/>
      </c>
      <c r="G90" s="56">
        <f>'Datos DB'!K85</f>
        <v/>
      </c>
      <c r="H90" s="56">
        <f>H89+F90-G90</f>
        <v/>
      </c>
    </row>
    <row r="91" ht="15" customHeight="1" s="43">
      <c r="A91" s="54">
        <f>'Datos DB'!A86</f>
        <v/>
      </c>
      <c r="B91" s="55">
        <f>'Datos DB'!B86</f>
        <v/>
      </c>
      <c r="C91" s="60" t="inlineStr">
        <is>
          <t>Factura</t>
        </is>
      </c>
      <c r="D91" s="60">
        <f>'Datos DB'!F86</f>
        <v/>
      </c>
      <c r="E91" s="55">
        <f>'Datos DB'!G86</f>
        <v/>
      </c>
      <c r="F91" s="56">
        <f>'Datos DB'!I86+'Datos DB'!J86</f>
        <v/>
      </c>
      <c r="G91" s="56">
        <f>'Datos DB'!K86</f>
        <v/>
      </c>
      <c r="H91" s="56">
        <f>H90+F91-G91</f>
        <v/>
      </c>
    </row>
    <row r="92" ht="15" customHeight="1" s="43">
      <c r="A92" s="54">
        <f>'Datos DB'!A87</f>
        <v/>
      </c>
      <c r="B92" s="55">
        <f>'Datos DB'!B87</f>
        <v/>
      </c>
      <c r="C92" s="60" t="inlineStr">
        <is>
          <t>Pago recibido</t>
        </is>
      </c>
      <c r="D92" s="60">
        <f>'Datos DB'!F87</f>
        <v/>
      </c>
      <c r="E92" s="55">
        <f>'Datos DB'!G87</f>
        <v/>
      </c>
      <c r="F92" s="56">
        <f>'Datos DB'!I87+'Datos DB'!J87</f>
        <v/>
      </c>
      <c r="G92" s="56">
        <f>'Datos DB'!K87</f>
        <v/>
      </c>
      <c r="H92" s="56">
        <f>H91+F92-G92</f>
        <v/>
      </c>
    </row>
    <row r="93" ht="15" customHeight="1" s="43">
      <c r="A93" s="54">
        <f>'Datos DB'!A88</f>
        <v/>
      </c>
      <c r="B93" s="55">
        <f>'Datos DB'!B88</f>
        <v/>
      </c>
      <c r="C93" s="60" t="inlineStr">
        <is>
          <t>Factura</t>
        </is>
      </c>
      <c r="D93" s="60">
        <f>'Datos DB'!F88</f>
        <v/>
      </c>
      <c r="E93" s="55">
        <f>'Datos DB'!G88</f>
        <v/>
      </c>
      <c r="F93" s="56">
        <f>'Datos DB'!I88+'Datos DB'!J88</f>
        <v/>
      </c>
      <c r="G93" s="56">
        <f>'Datos DB'!K88</f>
        <v/>
      </c>
      <c r="H93" s="56">
        <f>H92+F93-G93</f>
        <v/>
      </c>
    </row>
    <row r="94" ht="15" customHeight="1" s="43">
      <c r="A94" s="54">
        <f>'Datos DB'!A89</f>
        <v/>
      </c>
      <c r="B94" s="55">
        <f>'Datos DB'!B89</f>
        <v/>
      </c>
      <c r="C94" s="60" t="inlineStr">
        <is>
          <t>Factura</t>
        </is>
      </c>
      <c r="D94" s="60">
        <f>'Datos DB'!F89</f>
        <v/>
      </c>
      <c r="E94" s="55">
        <f>'Datos DB'!G89</f>
        <v/>
      </c>
      <c r="F94" s="56">
        <f>'Datos DB'!I89+'Datos DB'!J89</f>
        <v/>
      </c>
      <c r="G94" s="56">
        <f>'Datos DB'!K89</f>
        <v/>
      </c>
      <c r="H94" s="56">
        <f>H93+F94-G94</f>
        <v/>
      </c>
    </row>
    <row r="95" ht="15" customHeight="1" s="43">
      <c r="A95" s="54">
        <f>'Datos DB'!A90</f>
        <v/>
      </c>
      <c r="B95" s="55">
        <f>'Datos DB'!B90</f>
        <v/>
      </c>
      <c r="C95" s="60" t="inlineStr">
        <is>
          <t>Factura</t>
        </is>
      </c>
      <c r="D95" s="60">
        <f>'Datos DB'!F90</f>
        <v/>
      </c>
      <c r="E95" s="55">
        <f>'Datos DB'!G90</f>
        <v/>
      </c>
      <c r="F95" s="56">
        <f>'Datos DB'!I90+'Datos DB'!J90</f>
        <v/>
      </c>
      <c r="G95" s="56">
        <f>'Datos DB'!K90</f>
        <v/>
      </c>
      <c r="H95" s="56">
        <f>H94+F95-G95</f>
        <v/>
      </c>
    </row>
    <row r="96" ht="15" customHeight="1" s="43">
      <c r="A96" s="54">
        <f>'Datos DB'!A91</f>
        <v/>
      </c>
      <c r="B96" s="55">
        <f>'Datos DB'!B91</f>
        <v/>
      </c>
      <c r="C96" s="60" t="inlineStr">
        <is>
          <t>Factura</t>
        </is>
      </c>
      <c r="D96" s="60">
        <f>'Datos DB'!F91</f>
        <v/>
      </c>
      <c r="E96" s="55">
        <f>'Datos DB'!G91</f>
        <v/>
      </c>
      <c r="F96" s="56">
        <f>'Datos DB'!I91+'Datos DB'!J91</f>
        <v/>
      </c>
      <c r="G96" s="56">
        <f>'Datos DB'!K91</f>
        <v/>
      </c>
      <c r="H96" s="56">
        <f>H95+F96-G96</f>
        <v/>
      </c>
    </row>
    <row r="97" ht="15" customHeight="1" s="43">
      <c r="A97" s="54">
        <f>'Datos DB'!A92</f>
        <v/>
      </c>
      <c r="B97" s="55">
        <f>'Datos DB'!B92</f>
        <v/>
      </c>
      <c r="C97" s="60" t="inlineStr">
        <is>
          <t>Factura</t>
        </is>
      </c>
      <c r="D97" s="60">
        <f>'Datos DB'!F92</f>
        <v/>
      </c>
      <c r="E97" s="55">
        <f>'Datos DB'!G92</f>
        <v/>
      </c>
      <c r="F97" s="56">
        <f>'Datos DB'!I92+'Datos DB'!J92</f>
        <v/>
      </c>
      <c r="G97" s="56">
        <f>'Datos DB'!K92</f>
        <v/>
      </c>
      <c r="H97" s="56">
        <f>H96+F97-G97</f>
        <v/>
      </c>
    </row>
    <row r="98" ht="15" customHeight="1" s="43">
      <c r="A98" s="54">
        <f>'Datos DB'!A93</f>
        <v/>
      </c>
      <c r="B98" s="55">
        <f>'Datos DB'!B93</f>
        <v/>
      </c>
      <c r="C98" s="60" t="inlineStr">
        <is>
          <t>Pago recibido</t>
        </is>
      </c>
      <c r="D98" s="60">
        <f>'Datos DB'!F93</f>
        <v/>
      </c>
      <c r="E98" s="55">
        <f>'Datos DB'!G93</f>
        <v/>
      </c>
      <c r="F98" s="56">
        <f>'Datos DB'!I93+'Datos DB'!J93</f>
        <v/>
      </c>
      <c r="G98" s="56">
        <f>'Datos DB'!K93</f>
        <v/>
      </c>
      <c r="H98" s="56">
        <f>H97+F98-G98</f>
        <v/>
      </c>
    </row>
    <row r="99" ht="15" customHeight="1" s="43">
      <c r="A99" s="54">
        <f>'Datos DB'!A94</f>
        <v/>
      </c>
      <c r="B99" s="55">
        <f>'Datos DB'!B94</f>
        <v/>
      </c>
      <c r="C99" s="60" t="inlineStr">
        <is>
          <t>Pago recibido</t>
        </is>
      </c>
      <c r="D99" s="60">
        <f>'Datos DB'!F94</f>
        <v/>
      </c>
      <c r="E99" s="55">
        <f>'Datos DB'!G94</f>
        <v/>
      </c>
      <c r="F99" s="56">
        <f>'Datos DB'!I94+'Datos DB'!J94</f>
        <v/>
      </c>
      <c r="G99" s="56">
        <f>'Datos DB'!K94</f>
        <v/>
      </c>
      <c r="H99" s="56">
        <f>H98+F99-G99</f>
        <v/>
      </c>
    </row>
    <row r="100" ht="15" customHeight="1" s="43">
      <c r="A100" s="54">
        <f>'Datos DB'!A95</f>
        <v/>
      </c>
      <c r="B100" s="55">
        <f>'Datos DB'!B95</f>
        <v/>
      </c>
      <c r="C100" s="60" t="inlineStr">
        <is>
          <t>Factura</t>
        </is>
      </c>
      <c r="D100" s="60">
        <f>'Datos DB'!F95</f>
        <v/>
      </c>
      <c r="E100" s="55">
        <f>'Datos DB'!G95</f>
        <v/>
      </c>
      <c r="F100" s="56">
        <f>'Datos DB'!I95+'Datos DB'!J95</f>
        <v/>
      </c>
      <c r="G100" s="56">
        <f>'Datos DB'!K95</f>
        <v/>
      </c>
      <c r="H100" s="56">
        <f>H99+F100-G100</f>
        <v/>
      </c>
    </row>
    <row r="101" ht="15" customHeight="1" s="43">
      <c r="A101" s="54">
        <f>'Datos DB'!A96</f>
        <v/>
      </c>
      <c r="B101" s="55">
        <f>'Datos DB'!B96</f>
        <v/>
      </c>
      <c r="C101" s="60" t="inlineStr">
        <is>
          <t>Factura</t>
        </is>
      </c>
      <c r="D101" s="60">
        <f>'Datos DB'!F96</f>
        <v/>
      </c>
      <c r="E101" s="55">
        <f>'Datos DB'!G96</f>
        <v/>
      </c>
      <c r="F101" s="56">
        <f>'Datos DB'!I96+'Datos DB'!J96</f>
        <v/>
      </c>
      <c r="G101" s="56">
        <f>'Datos DB'!K96</f>
        <v/>
      </c>
      <c r="H101" s="56">
        <f>H100+F101-G101</f>
        <v/>
      </c>
    </row>
    <row r="102" ht="15" customHeight="1" s="43">
      <c r="A102" s="54">
        <f>'Datos DB'!A97</f>
        <v/>
      </c>
      <c r="B102" s="55">
        <f>'Datos DB'!B97</f>
        <v/>
      </c>
      <c r="C102" s="60" t="inlineStr">
        <is>
          <t>Factura</t>
        </is>
      </c>
      <c r="D102" s="60">
        <f>'Datos DB'!F97</f>
        <v/>
      </c>
      <c r="E102" s="55">
        <f>'Datos DB'!G97</f>
        <v/>
      </c>
      <c r="F102" s="56">
        <f>'Datos DB'!I97+'Datos DB'!J97</f>
        <v/>
      </c>
      <c r="G102" s="56">
        <f>'Datos DB'!K97</f>
        <v/>
      </c>
      <c r="H102" s="56">
        <f>H101+F102-G102</f>
        <v/>
      </c>
    </row>
    <row r="103" ht="15" customHeight="1" s="43">
      <c r="A103" s="54">
        <f>'Datos DB'!A98</f>
        <v/>
      </c>
      <c r="B103" s="55">
        <f>'Datos DB'!B98</f>
        <v/>
      </c>
      <c r="C103" s="60" t="inlineStr">
        <is>
          <t>Factura</t>
        </is>
      </c>
      <c r="D103" s="60">
        <f>'Datos DB'!F98</f>
        <v/>
      </c>
      <c r="E103" s="55">
        <f>'Datos DB'!G98</f>
        <v/>
      </c>
      <c r="F103" s="56">
        <f>'Datos DB'!I98+'Datos DB'!J98</f>
        <v/>
      </c>
      <c r="G103" s="56">
        <f>'Datos DB'!K98</f>
        <v/>
      </c>
      <c r="H103" s="56">
        <f>H102+F103-G103</f>
        <v/>
      </c>
    </row>
    <row r="104" ht="15" customHeight="1" s="43">
      <c r="A104" s="54">
        <f>'Datos DB'!A99</f>
        <v/>
      </c>
      <c r="B104" s="55">
        <f>'Datos DB'!B99</f>
        <v/>
      </c>
      <c r="C104" s="60" t="inlineStr">
        <is>
          <t>Factura</t>
        </is>
      </c>
      <c r="D104" s="60">
        <f>'Datos DB'!F99</f>
        <v/>
      </c>
      <c r="E104" s="55">
        <f>'Datos DB'!G99</f>
        <v/>
      </c>
      <c r="F104" s="56">
        <f>'Datos DB'!I99+'Datos DB'!J99</f>
        <v/>
      </c>
      <c r="G104" s="56">
        <f>'Datos DB'!K99</f>
        <v/>
      </c>
      <c r="H104" s="56">
        <f>H103+F104-G104</f>
        <v/>
      </c>
    </row>
    <row r="105" ht="15" customHeight="1" s="43">
      <c r="A105" s="54">
        <f>'Datos DB'!A100</f>
        <v/>
      </c>
      <c r="B105" s="55">
        <f>'Datos DB'!B100</f>
        <v/>
      </c>
      <c r="C105" s="60" t="inlineStr">
        <is>
          <t>Factura</t>
        </is>
      </c>
      <c r="D105" s="60">
        <f>'Datos DB'!F100</f>
        <v/>
      </c>
      <c r="E105" s="55">
        <f>'Datos DB'!G100</f>
        <v/>
      </c>
      <c r="F105" s="56">
        <f>'Datos DB'!I100+'Datos DB'!J100</f>
        <v/>
      </c>
      <c r="G105" s="56">
        <f>'Datos DB'!K100</f>
        <v/>
      </c>
      <c r="H105" s="56">
        <f>H104+F105-G105</f>
        <v/>
      </c>
    </row>
    <row r="106" ht="15" customHeight="1" s="43">
      <c r="A106" s="54">
        <f>'Datos DB'!A101</f>
        <v/>
      </c>
      <c r="B106" s="55">
        <f>'Datos DB'!B101</f>
        <v/>
      </c>
      <c r="C106" s="60" t="inlineStr">
        <is>
          <t>Pago recibido</t>
        </is>
      </c>
      <c r="D106" s="60">
        <f>'Datos DB'!F101</f>
        <v/>
      </c>
      <c r="E106" s="55">
        <f>'Datos DB'!G101</f>
        <v/>
      </c>
      <c r="F106" s="56">
        <f>'Datos DB'!I101+'Datos DB'!J101</f>
        <v/>
      </c>
      <c r="G106" s="56">
        <f>'Datos DB'!K101</f>
        <v/>
      </c>
      <c r="H106" s="56">
        <f>H105+F106-G106</f>
        <v/>
      </c>
    </row>
    <row r="107" ht="15" customHeight="1" s="43">
      <c r="A107" s="54">
        <f>'Datos DB'!A102</f>
        <v/>
      </c>
      <c r="B107" s="55">
        <f>'Datos DB'!B102</f>
        <v/>
      </c>
      <c r="C107" s="60" t="inlineStr">
        <is>
          <t>Factura</t>
        </is>
      </c>
      <c r="D107" s="60">
        <f>'Datos DB'!F102</f>
        <v/>
      </c>
      <c r="E107" s="55">
        <f>'Datos DB'!G102</f>
        <v/>
      </c>
      <c r="F107" s="56">
        <f>'Datos DB'!I102+'Datos DB'!J102</f>
        <v/>
      </c>
      <c r="G107" s="56">
        <f>'Datos DB'!K102</f>
        <v/>
      </c>
      <c r="H107" s="56">
        <f>H106+F107-G107</f>
        <v/>
      </c>
    </row>
    <row r="108" ht="15" customHeight="1" s="43">
      <c r="A108" s="54">
        <f>'Datos DB'!A103</f>
        <v/>
      </c>
      <c r="B108" s="55">
        <f>'Datos DB'!B103</f>
        <v/>
      </c>
      <c r="C108" s="60" t="inlineStr">
        <is>
          <t>Factura</t>
        </is>
      </c>
      <c r="D108" s="60">
        <f>'Datos DB'!F103</f>
        <v/>
      </c>
      <c r="E108" s="55">
        <f>'Datos DB'!G103</f>
        <v/>
      </c>
      <c r="F108" s="56">
        <f>'Datos DB'!I103+'Datos DB'!J103</f>
        <v/>
      </c>
      <c r="G108" s="56">
        <f>'Datos DB'!K103</f>
        <v/>
      </c>
      <c r="H108" s="56">
        <f>H107+F108-G108</f>
        <v/>
      </c>
    </row>
    <row r="109" ht="15" customHeight="1" s="43">
      <c r="A109" s="54">
        <f>'Datos DB'!A104</f>
        <v/>
      </c>
      <c r="B109" s="55">
        <f>'Datos DB'!B104</f>
        <v/>
      </c>
      <c r="C109" s="60" t="inlineStr">
        <is>
          <t>Factura</t>
        </is>
      </c>
      <c r="D109" s="60">
        <f>'Datos DB'!F104</f>
        <v/>
      </c>
      <c r="E109" s="55">
        <f>'Datos DB'!G104</f>
        <v/>
      </c>
      <c r="F109" s="56">
        <f>'Datos DB'!I104+'Datos DB'!J104</f>
        <v/>
      </c>
      <c r="G109" s="56">
        <f>'Datos DB'!K104</f>
        <v/>
      </c>
      <c r="H109" s="56">
        <f>H108+F109-G109</f>
        <v/>
      </c>
    </row>
    <row r="110" ht="15" customHeight="1" s="43">
      <c r="A110" s="54">
        <f>'Datos DB'!A105</f>
        <v/>
      </c>
      <c r="B110" s="55">
        <f>'Datos DB'!B105</f>
        <v/>
      </c>
      <c r="C110" s="60" t="inlineStr">
        <is>
          <t>Factura</t>
        </is>
      </c>
      <c r="D110" s="60">
        <f>'Datos DB'!F105</f>
        <v/>
      </c>
      <c r="E110" s="55">
        <f>'Datos DB'!G105</f>
        <v/>
      </c>
      <c r="F110" s="56">
        <f>'Datos DB'!I105+'Datos DB'!J105</f>
        <v/>
      </c>
      <c r="G110" s="56">
        <f>'Datos DB'!K105</f>
        <v/>
      </c>
      <c r="H110" s="56">
        <f>H109+F110-G110</f>
        <v/>
      </c>
    </row>
    <row r="111" ht="15" customHeight="1" s="43">
      <c r="A111" s="54">
        <f>'Datos DB'!A106</f>
        <v/>
      </c>
      <c r="B111" s="55">
        <f>'Datos DB'!B106</f>
        <v/>
      </c>
      <c r="C111" s="60" t="inlineStr">
        <is>
          <t>Factura</t>
        </is>
      </c>
      <c r="D111" s="60">
        <f>'Datos DB'!F106</f>
        <v/>
      </c>
      <c r="E111" s="55">
        <f>'Datos DB'!G106</f>
        <v/>
      </c>
      <c r="F111" s="56">
        <f>'Datos DB'!I106+'Datos DB'!J106</f>
        <v/>
      </c>
      <c r="G111" s="56">
        <f>'Datos DB'!K106</f>
        <v/>
      </c>
      <c r="H111" s="56">
        <f>H110+F111-G111</f>
        <v/>
      </c>
    </row>
    <row r="112" ht="15" customHeight="1" s="43">
      <c r="A112" s="54">
        <f>'Datos DB'!A107</f>
        <v/>
      </c>
      <c r="B112" s="55">
        <f>'Datos DB'!B107</f>
        <v/>
      </c>
      <c r="C112" s="60" t="inlineStr">
        <is>
          <t>Factura</t>
        </is>
      </c>
      <c r="D112" s="60">
        <f>'Datos DB'!F107</f>
        <v/>
      </c>
      <c r="E112" s="55">
        <f>'Datos DB'!G107</f>
        <v/>
      </c>
      <c r="F112" s="56">
        <f>'Datos DB'!I107+'Datos DB'!J107</f>
        <v/>
      </c>
      <c r="G112" s="56">
        <f>'Datos DB'!K107</f>
        <v/>
      </c>
      <c r="H112" s="56">
        <f>H111+F112-G112</f>
        <v/>
      </c>
    </row>
    <row r="113" ht="15" customHeight="1" s="43">
      <c r="A113" s="54">
        <f>'Datos DB'!A108</f>
        <v/>
      </c>
      <c r="B113" s="55">
        <f>'Datos DB'!B108</f>
        <v/>
      </c>
      <c r="C113" s="60" t="inlineStr">
        <is>
          <t>Factura</t>
        </is>
      </c>
      <c r="D113" s="60">
        <f>'Datos DB'!F108</f>
        <v/>
      </c>
      <c r="E113" s="55">
        <f>'Datos DB'!G108</f>
        <v/>
      </c>
      <c r="F113" s="56">
        <f>'Datos DB'!I108+'Datos DB'!J108</f>
        <v/>
      </c>
      <c r="G113" s="56">
        <f>'Datos DB'!K108</f>
        <v/>
      </c>
      <c r="H113" s="56">
        <f>H112+F113-G113</f>
        <v/>
      </c>
    </row>
    <row r="114" ht="15" customHeight="1" s="43">
      <c r="A114" s="54">
        <f>'Datos DB'!A109</f>
        <v/>
      </c>
      <c r="B114" s="55">
        <f>'Datos DB'!B109</f>
        <v/>
      </c>
      <c r="C114" s="60" t="inlineStr">
        <is>
          <t>Pago recibido</t>
        </is>
      </c>
      <c r="D114" s="60">
        <f>'Datos DB'!F109</f>
        <v/>
      </c>
      <c r="E114" s="55">
        <f>'Datos DB'!G109</f>
        <v/>
      </c>
      <c r="F114" s="56">
        <f>'Datos DB'!I109+'Datos DB'!J109</f>
        <v/>
      </c>
      <c r="G114" s="56">
        <f>'Datos DB'!K109</f>
        <v/>
      </c>
      <c r="H114" s="56">
        <f>H113+F114-G114</f>
        <v/>
      </c>
    </row>
    <row r="115" ht="15" customHeight="1" s="43">
      <c r="A115" s="54">
        <f>'Datos DB'!A110</f>
        <v/>
      </c>
      <c r="B115" s="55">
        <f>'Datos DB'!B110</f>
        <v/>
      </c>
      <c r="C115" s="60" t="inlineStr">
        <is>
          <t>Factura</t>
        </is>
      </c>
      <c r="D115" s="60">
        <f>'Datos DB'!F110</f>
        <v/>
      </c>
      <c r="E115" s="55">
        <f>'Datos DB'!G110</f>
        <v/>
      </c>
      <c r="F115" s="56">
        <f>'Datos DB'!I110+'Datos DB'!J110</f>
        <v/>
      </c>
      <c r="G115" s="56">
        <f>'Datos DB'!K110</f>
        <v/>
      </c>
      <c r="H115" s="56">
        <f>H114+F115-G115</f>
        <v/>
      </c>
    </row>
    <row r="116" ht="15" customHeight="1" s="43">
      <c r="A116" s="54">
        <f>'Datos DB'!A111</f>
        <v/>
      </c>
      <c r="B116" s="55">
        <f>'Datos DB'!B111</f>
        <v/>
      </c>
      <c r="C116" s="60" t="inlineStr">
        <is>
          <t>Pago recibido</t>
        </is>
      </c>
      <c r="D116" s="60">
        <f>'Datos DB'!F111</f>
        <v/>
      </c>
      <c r="E116" s="55">
        <f>'Datos DB'!G111</f>
        <v/>
      </c>
      <c r="F116" s="56">
        <f>'Datos DB'!I111+'Datos DB'!J111</f>
        <v/>
      </c>
      <c r="G116" s="56">
        <f>'Datos DB'!K111</f>
        <v/>
      </c>
      <c r="H116" s="56">
        <f>H115+F116-G116</f>
        <v/>
      </c>
    </row>
    <row r="117" ht="15" customHeight="1" s="43">
      <c r="A117" s="54">
        <f>'Datos DB'!A112</f>
        <v/>
      </c>
      <c r="B117" s="55">
        <f>'Datos DB'!B112</f>
        <v/>
      </c>
      <c r="C117" s="60" t="inlineStr">
        <is>
          <t>Factura</t>
        </is>
      </c>
      <c r="D117" s="60">
        <f>'Datos DB'!F112</f>
        <v/>
      </c>
      <c r="E117" s="55">
        <f>'Datos DB'!G112</f>
        <v/>
      </c>
      <c r="F117" s="56">
        <f>'Datos DB'!I112+'Datos DB'!J112</f>
        <v/>
      </c>
      <c r="G117" s="56">
        <f>'Datos DB'!K112</f>
        <v/>
      </c>
      <c r="H117" s="56">
        <f>H116+F117-G117</f>
        <v/>
      </c>
    </row>
    <row r="118" ht="15" customHeight="1" s="43">
      <c r="A118" s="54">
        <f>'Datos DB'!A113</f>
        <v/>
      </c>
      <c r="B118" s="55">
        <f>'Datos DB'!B113</f>
        <v/>
      </c>
      <c r="C118" s="60" t="inlineStr">
        <is>
          <t>Factura</t>
        </is>
      </c>
      <c r="D118" s="60">
        <f>'Datos DB'!F113</f>
        <v/>
      </c>
      <c r="E118" s="55">
        <f>'Datos DB'!G113</f>
        <v/>
      </c>
      <c r="F118" s="56">
        <f>'Datos DB'!I113+'Datos DB'!J113</f>
        <v/>
      </c>
      <c r="G118" s="56">
        <f>'Datos DB'!K113</f>
        <v/>
      </c>
      <c r="H118" s="56">
        <f>H117+F118-G118</f>
        <v/>
      </c>
    </row>
    <row r="119" ht="15" customHeight="1" s="43">
      <c r="A119" s="54">
        <f>'Datos DB'!A114</f>
        <v/>
      </c>
      <c r="B119" s="55">
        <f>'Datos DB'!B114</f>
        <v/>
      </c>
      <c r="C119" s="60" t="inlineStr">
        <is>
          <t>Factura</t>
        </is>
      </c>
      <c r="D119" s="60">
        <f>'Datos DB'!F114</f>
        <v/>
      </c>
      <c r="E119" s="55">
        <f>'Datos DB'!G114</f>
        <v/>
      </c>
      <c r="F119" s="56">
        <f>'Datos DB'!I114+'Datos DB'!J114</f>
        <v/>
      </c>
      <c r="G119" s="56">
        <f>'Datos DB'!K114</f>
        <v/>
      </c>
      <c r="H119" s="56">
        <f>H118+F119-G119</f>
        <v/>
      </c>
    </row>
    <row r="120" ht="15" customHeight="1" s="43">
      <c r="A120" s="54">
        <f>'Datos DB'!A115</f>
        <v/>
      </c>
      <c r="B120" s="55">
        <f>'Datos DB'!B115</f>
        <v/>
      </c>
      <c r="C120" s="60" t="inlineStr">
        <is>
          <t>Factura</t>
        </is>
      </c>
      <c r="D120" s="60">
        <f>'Datos DB'!F115</f>
        <v/>
      </c>
      <c r="E120" s="55">
        <f>'Datos DB'!G115</f>
        <v/>
      </c>
      <c r="F120" s="56">
        <f>'Datos DB'!I115+'Datos DB'!J115</f>
        <v/>
      </c>
      <c r="G120" s="56">
        <f>'Datos DB'!K115</f>
        <v/>
      </c>
      <c r="H120" s="56">
        <f>H119+F120-G120</f>
        <v/>
      </c>
    </row>
    <row r="121" ht="15" customHeight="1" s="43">
      <c r="A121" s="54">
        <f>'Datos DB'!A116</f>
        <v/>
      </c>
      <c r="B121" s="55">
        <f>'Datos DB'!B116</f>
        <v/>
      </c>
      <c r="C121" s="60" t="inlineStr">
        <is>
          <t>Factura</t>
        </is>
      </c>
      <c r="D121" s="60">
        <f>'Datos DB'!F116</f>
        <v/>
      </c>
      <c r="E121" s="55">
        <f>'Datos DB'!G116</f>
        <v/>
      </c>
      <c r="F121" s="56">
        <f>'Datos DB'!I116+'Datos DB'!J116</f>
        <v/>
      </c>
      <c r="G121" s="56">
        <f>'Datos DB'!K116</f>
        <v/>
      </c>
      <c r="H121" s="56">
        <f>H120+F121-G121</f>
        <v/>
      </c>
    </row>
    <row r="122" ht="15" customHeight="1" s="43">
      <c r="A122" s="54">
        <f>'Datos DB'!A117</f>
        <v/>
      </c>
      <c r="B122" s="55">
        <f>'Datos DB'!B117</f>
        <v/>
      </c>
      <c r="C122" s="60" t="inlineStr">
        <is>
          <t>Pago recibido</t>
        </is>
      </c>
      <c r="D122" s="60">
        <f>'Datos DB'!F117</f>
        <v/>
      </c>
      <c r="E122" s="55">
        <f>'Datos DB'!G117</f>
        <v/>
      </c>
      <c r="F122" s="56">
        <f>'Datos DB'!I117+'Datos DB'!J117</f>
        <v/>
      </c>
      <c r="G122" s="56">
        <f>'Datos DB'!K117</f>
        <v/>
      </c>
      <c r="H122" s="56">
        <f>H121+F122-G122</f>
        <v/>
      </c>
    </row>
    <row r="123" ht="15" customHeight="1" s="43">
      <c r="A123" s="54">
        <f>'Datos DB'!A118</f>
        <v/>
      </c>
      <c r="B123" s="55">
        <f>'Datos DB'!B118</f>
        <v/>
      </c>
      <c r="C123" s="60" t="inlineStr">
        <is>
          <t>Pago recibido</t>
        </is>
      </c>
      <c r="D123" s="60">
        <f>'Datos DB'!F118</f>
        <v/>
      </c>
      <c r="E123" s="55">
        <f>'Datos DB'!G118</f>
        <v/>
      </c>
      <c r="F123" s="56">
        <f>'Datos DB'!I118+'Datos DB'!J118</f>
        <v/>
      </c>
      <c r="G123" s="56">
        <f>'Datos DB'!K118</f>
        <v/>
      </c>
      <c r="H123" s="56">
        <f>H122+F123-G123</f>
        <v/>
      </c>
    </row>
    <row r="124" ht="15" customHeight="1" s="43">
      <c r="A124" s="54">
        <f>'Datos DB'!A119</f>
        <v/>
      </c>
      <c r="B124" s="55">
        <f>'Datos DB'!B119</f>
        <v/>
      </c>
      <c r="C124" s="60" t="inlineStr">
        <is>
          <t>Pago recibido</t>
        </is>
      </c>
      <c r="D124" s="60">
        <f>'Datos DB'!F119</f>
        <v/>
      </c>
      <c r="E124" s="55">
        <f>'Datos DB'!G119</f>
        <v/>
      </c>
      <c r="F124" s="56">
        <f>'Datos DB'!I119+'Datos DB'!J119</f>
        <v/>
      </c>
      <c r="G124" s="56">
        <f>'Datos DB'!K119</f>
        <v/>
      </c>
      <c r="H124" s="56">
        <f>H123+F124-G124</f>
        <v/>
      </c>
    </row>
    <row r="125" ht="15" customHeight="1" s="43">
      <c r="A125" s="54">
        <f>'Datos DB'!A120</f>
        <v/>
      </c>
      <c r="B125" s="55">
        <f>'Datos DB'!B120</f>
        <v/>
      </c>
      <c r="C125" s="60" t="inlineStr">
        <is>
          <t>Factura</t>
        </is>
      </c>
      <c r="D125" s="60">
        <f>'Datos DB'!F120</f>
        <v/>
      </c>
      <c r="E125" s="55">
        <f>'Datos DB'!G120</f>
        <v/>
      </c>
      <c r="F125" s="56">
        <f>'Datos DB'!I120+'Datos DB'!J120</f>
        <v/>
      </c>
      <c r="G125" s="56">
        <f>'Datos DB'!K120</f>
        <v/>
      </c>
      <c r="H125" s="56">
        <f>H124+F125-G125</f>
        <v/>
      </c>
    </row>
    <row r="126" ht="15" customHeight="1" s="43">
      <c r="A126" s="54">
        <f>'Datos DB'!A121</f>
        <v/>
      </c>
      <c r="B126" s="55">
        <f>'Datos DB'!B121</f>
        <v/>
      </c>
      <c r="C126" s="60" t="inlineStr">
        <is>
          <t>Factura</t>
        </is>
      </c>
      <c r="D126" s="60">
        <f>'Datos DB'!F121</f>
        <v/>
      </c>
      <c r="E126" s="55">
        <f>'Datos DB'!G121</f>
        <v/>
      </c>
      <c r="F126" s="56">
        <f>'Datos DB'!I121+'Datos DB'!J121</f>
        <v/>
      </c>
      <c r="G126" s="56">
        <f>'Datos DB'!K121</f>
        <v/>
      </c>
      <c r="H126" s="56">
        <f>H125+F126-G126</f>
        <v/>
      </c>
    </row>
    <row r="127" ht="15" customHeight="1" s="43">
      <c r="A127" s="54">
        <f>'Datos DB'!A122</f>
        <v/>
      </c>
      <c r="B127" s="55">
        <f>'Datos DB'!B122</f>
        <v/>
      </c>
      <c r="C127" s="60" t="inlineStr">
        <is>
          <t>Factura</t>
        </is>
      </c>
      <c r="D127" s="60">
        <f>'Datos DB'!F122</f>
        <v/>
      </c>
      <c r="E127" s="55">
        <f>'Datos DB'!G122</f>
        <v/>
      </c>
      <c r="F127" s="56">
        <f>'Datos DB'!I122+'Datos DB'!J122</f>
        <v/>
      </c>
      <c r="G127" s="56">
        <f>'Datos DB'!K122</f>
        <v/>
      </c>
      <c r="H127" s="56">
        <f>H126+F127-G127</f>
        <v/>
      </c>
    </row>
    <row r="128" ht="15" customHeight="1" s="43">
      <c r="A128" s="54">
        <f>'Datos DB'!A123</f>
        <v/>
      </c>
      <c r="B128" s="55">
        <f>'Datos DB'!B123</f>
        <v/>
      </c>
      <c r="C128" s="60" t="inlineStr">
        <is>
          <t>Factura</t>
        </is>
      </c>
      <c r="D128" s="60">
        <f>'Datos DB'!F123</f>
        <v/>
      </c>
      <c r="E128" s="55">
        <f>'Datos DB'!G123</f>
        <v/>
      </c>
      <c r="F128" s="56">
        <f>'Datos DB'!I123+'Datos DB'!J123</f>
        <v/>
      </c>
      <c r="G128" s="56">
        <f>'Datos DB'!K123</f>
        <v/>
      </c>
      <c r="H128" s="56">
        <f>H127+F128-G128</f>
        <v/>
      </c>
    </row>
    <row r="129" ht="15" customHeight="1" s="43">
      <c r="A129" s="54">
        <f>'Datos DB'!A124</f>
        <v/>
      </c>
      <c r="B129" s="55">
        <f>'Datos DB'!B124</f>
        <v/>
      </c>
      <c r="C129" s="60" t="inlineStr">
        <is>
          <t>Factura</t>
        </is>
      </c>
      <c r="D129" s="60">
        <f>'Datos DB'!F124</f>
        <v/>
      </c>
      <c r="E129" s="55">
        <f>'Datos DB'!G124</f>
        <v/>
      </c>
      <c r="F129" s="56">
        <f>'Datos DB'!I124+'Datos DB'!J124</f>
        <v/>
      </c>
      <c r="G129" s="56">
        <f>'Datos DB'!K124</f>
        <v/>
      </c>
      <c r="H129" s="56">
        <f>H128+F129-G129</f>
        <v/>
      </c>
    </row>
    <row r="130" ht="15" customHeight="1" s="43">
      <c r="A130" s="54">
        <f>'Datos DB'!A125</f>
        <v/>
      </c>
      <c r="B130" s="55">
        <f>'Datos DB'!B125</f>
        <v/>
      </c>
      <c r="C130" s="60" t="inlineStr">
        <is>
          <t>Factura</t>
        </is>
      </c>
      <c r="D130" s="60">
        <f>'Datos DB'!F125</f>
        <v/>
      </c>
      <c r="E130" s="55">
        <f>'Datos DB'!G125</f>
        <v/>
      </c>
      <c r="F130" s="56">
        <f>'Datos DB'!I125+'Datos DB'!J125</f>
        <v/>
      </c>
      <c r="G130" s="56">
        <f>'Datos DB'!K125</f>
        <v/>
      </c>
      <c r="H130" s="56">
        <f>H129+F130-G130</f>
        <v/>
      </c>
    </row>
    <row r="131" ht="15" customHeight="1" s="43">
      <c r="A131" s="54">
        <f>'Datos DB'!A126</f>
        <v/>
      </c>
      <c r="B131" s="55">
        <f>'Datos DB'!B126</f>
        <v/>
      </c>
      <c r="C131" s="60" t="inlineStr">
        <is>
          <t>Pago recibido</t>
        </is>
      </c>
      <c r="D131" s="60">
        <f>'Datos DB'!F126</f>
        <v/>
      </c>
      <c r="E131" s="55">
        <f>'Datos DB'!G126</f>
        <v/>
      </c>
      <c r="F131" s="56">
        <f>'Datos DB'!I126+'Datos DB'!J126</f>
        <v/>
      </c>
      <c r="G131" s="56">
        <f>'Datos DB'!K126</f>
        <v/>
      </c>
      <c r="H131" s="56">
        <f>H130+F131-G131</f>
        <v/>
      </c>
    </row>
    <row r="132" ht="15" customHeight="1" s="43">
      <c r="A132" s="54">
        <f>'Datos DB'!A127</f>
        <v/>
      </c>
      <c r="B132" s="55">
        <f>'Datos DB'!B127</f>
        <v/>
      </c>
      <c r="C132" s="60" t="inlineStr">
        <is>
          <t>Pago recibido</t>
        </is>
      </c>
      <c r="D132" s="60">
        <f>'Datos DB'!F127</f>
        <v/>
      </c>
      <c r="E132" s="55">
        <f>'Datos DB'!G127</f>
        <v/>
      </c>
      <c r="F132" s="56">
        <f>'Datos DB'!I127+'Datos DB'!J127</f>
        <v/>
      </c>
      <c r="G132" s="56">
        <f>'Datos DB'!K127</f>
        <v/>
      </c>
      <c r="H132" s="56">
        <f>H131+F132-G132</f>
        <v/>
      </c>
    </row>
    <row r="133" ht="15" customHeight="1" s="43">
      <c r="A133" s="54">
        <f>'Datos DB'!A128</f>
        <v/>
      </c>
      <c r="B133" s="55">
        <f>'Datos DB'!B128</f>
        <v/>
      </c>
      <c r="C133" s="60" t="inlineStr">
        <is>
          <t>Factura</t>
        </is>
      </c>
      <c r="D133" s="60">
        <f>'Datos DB'!F128</f>
        <v/>
      </c>
      <c r="E133" s="55">
        <f>'Datos DB'!G128</f>
        <v/>
      </c>
      <c r="F133" s="56">
        <f>'Datos DB'!I128+'Datos DB'!J128</f>
        <v/>
      </c>
      <c r="G133" s="56">
        <f>'Datos DB'!K128</f>
        <v/>
      </c>
      <c r="H133" s="56">
        <f>H132+F133-G133</f>
        <v/>
      </c>
    </row>
    <row r="134" ht="15" customHeight="1" s="43">
      <c r="A134" s="54">
        <f>'Datos DB'!A129</f>
        <v/>
      </c>
      <c r="B134" s="55">
        <f>'Datos DB'!B129</f>
        <v/>
      </c>
      <c r="C134" s="60" t="inlineStr">
        <is>
          <t>Factura</t>
        </is>
      </c>
      <c r="D134" s="60">
        <f>'Datos DB'!F129</f>
        <v/>
      </c>
      <c r="E134" s="55">
        <f>'Datos DB'!G129</f>
        <v/>
      </c>
      <c r="F134" s="56">
        <f>'Datos DB'!I129+'Datos DB'!J129</f>
        <v/>
      </c>
      <c r="G134" s="56">
        <f>'Datos DB'!K129</f>
        <v/>
      </c>
      <c r="H134" s="56">
        <f>H133+F134-G134</f>
        <v/>
      </c>
    </row>
    <row r="135" ht="15" customHeight="1" s="43">
      <c r="A135" s="54">
        <f>'Datos DB'!A130</f>
        <v/>
      </c>
      <c r="B135" s="55">
        <f>'Datos DB'!B130</f>
        <v/>
      </c>
      <c r="C135" s="60" t="inlineStr">
        <is>
          <t>Factura</t>
        </is>
      </c>
      <c r="D135" s="60">
        <f>'Datos DB'!F130</f>
        <v/>
      </c>
      <c r="E135" s="55">
        <f>'Datos DB'!G130</f>
        <v/>
      </c>
      <c r="F135" s="56">
        <f>'Datos DB'!I130+'Datos DB'!J130</f>
        <v/>
      </c>
      <c r="G135" s="56">
        <f>'Datos DB'!K130</f>
        <v/>
      </c>
      <c r="H135" s="56">
        <f>H134+F135-G135</f>
        <v/>
      </c>
    </row>
    <row r="136" ht="15" customHeight="1" s="43">
      <c r="A136" s="54">
        <f>'Datos DB'!A131</f>
        <v/>
      </c>
      <c r="B136" s="55">
        <f>'Datos DB'!B131</f>
        <v/>
      </c>
      <c r="C136" s="60" t="inlineStr">
        <is>
          <t>Factura</t>
        </is>
      </c>
      <c r="D136" s="60">
        <f>'Datos DB'!F131</f>
        <v/>
      </c>
      <c r="E136" s="55">
        <f>'Datos DB'!G131</f>
        <v/>
      </c>
      <c r="F136" s="56">
        <f>'Datos DB'!I131+'Datos DB'!J131</f>
        <v/>
      </c>
      <c r="G136" s="56">
        <f>'Datos DB'!K131</f>
        <v/>
      </c>
      <c r="H136" s="56">
        <f>H135+F136-G136</f>
        <v/>
      </c>
    </row>
    <row r="137" ht="15" customHeight="1" s="43">
      <c r="A137" s="54">
        <f>'Datos DB'!A132</f>
        <v/>
      </c>
      <c r="B137" s="55">
        <f>'Datos DB'!B132</f>
        <v/>
      </c>
      <c r="C137" s="60" t="inlineStr">
        <is>
          <t>Factura</t>
        </is>
      </c>
      <c r="D137" s="60">
        <f>'Datos DB'!F132</f>
        <v/>
      </c>
      <c r="E137" s="55">
        <f>'Datos DB'!G132</f>
        <v/>
      </c>
      <c r="F137" s="56">
        <f>'Datos DB'!I132+'Datos DB'!J132</f>
        <v/>
      </c>
      <c r="G137" s="56">
        <f>'Datos DB'!K132</f>
        <v/>
      </c>
      <c r="H137" s="56">
        <f>H136+F137-G137</f>
        <v/>
      </c>
    </row>
    <row r="138" ht="15" customHeight="1" s="43">
      <c r="A138" s="54">
        <f>'Datos DB'!A133</f>
        <v/>
      </c>
      <c r="B138" s="55">
        <f>'Datos DB'!B133</f>
        <v/>
      </c>
      <c r="C138" s="60" t="inlineStr">
        <is>
          <t>Factura</t>
        </is>
      </c>
      <c r="D138" s="60">
        <f>'Datos DB'!F133</f>
        <v/>
      </c>
      <c r="E138" s="55">
        <f>'Datos DB'!G133</f>
        <v/>
      </c>
      <c r="F138" s="56">
        <f>'Datos DB'!I133+'Datos DB'!J133</f>
        <v/>
      </c>
      <c r="G138" s="56">
        <f>'Datos DB'!K133</f>
        <v/>
      </c>
      <c r="H138" s="56">
        <f>H137+F138-G138</f>
        <v/>
      </c>
    </row>
    <row r="139" ht="15" customHeight="1" s="43">
      <c r="A139" s="54">
        <f>'Datos DB'!A134</f>
        <v/>
      </c>
      <c r="B139" s="55">
        <f>'Datos DB'!B134</f>
        <v/>
      </c>
      <c r="C139" s="60" t="inlineStr">
        <is>
          <t>Pago recibido</t>
        </is>
      </c>
      <c r="D139" s="60">
        <f>'Datos DB'!F134</f>
        <v/>
      </c>
      <c r="E139" s="55">
        <f>'Datos DB'!G134</f>
        <v/>
      </c>
      <c r="F139" s="56">
        <f>'Datos DB'!I134+'Datos DB'!J134</f>
        <v/>
      </c>
      <c r="G139" s="56">
        <f>'Datos DB'!K134</f>
        <v/>
      </c>
      <c r="H139" s="56">
        <f>H138+F139-G139</f>
        <v/>
      </c>
    </row>
    <row r="140" ht="15" customHeight="1" s="43">
      <c r="A140" s="54">
        <f>'Datos DB'!A135</f>
        <v/>
      </c>
      <c r="B140" s="55">
        <f>'Datos DB'!B135</f>
        <v/>
      </c>
      <c r="C140" s="60" t="inlineStr">
        <is>
          <t>Factura</t>
        </is>
      </c>
      <c r="D140" s="60">
        <f>'Datos DB'!F135</f>
        <v/>
      </c>
      <c r="E140" s="55">
        <f>'Datos DB'!G135</f>
        <v/>
      </c>
      <c r="F140" s="56">
        <f>'Datos DB'!I135+'Datos DB'!J135</f>
        <v/>
      </c>
      <c r="G140" s="56">
        <f>'Datos DB'!K135</f>
        <v/>
      </c>
      <c r="H140" s="56">
        <f>H139+F140-G140</f>
        <v/>
      </c>
    </row>
    <row r="141" ht="15" customHeight="1" s="43">
      <c r="A141" s="54">
        <f>'Datos DB'!A136</f>
        <v/>
      </c>
      <c r="B141" s="55">
        <f>'Datos DB'!B136</f>
        <v/>
      </c>
      <c r="C141" s="60" t="inlineStr">
        <is>
          <t>Factura</t>
        </is>
      </c>
      <c r="D141" s="60">
        <f>'Datos DB'!F136</f>
        <v/>
      </c>
      <c r="E141" s="55">
        <f>'Datos DB'!G136</f>
        <v/>
      </c>
      <c r="F141" s="56">
        <f>'Datos DB'!I136+'Datos DB'!J136</f>
        <v/>
      </c>
      <c r="G141" s="56">
        <f>'Datos DB'!K136</f>
        <v/>
      </c>
      <c r="H141" s="56">
        <f>H140+F141-G141</f>
        <v/>
      </c>
    </row>
    <row r="142" ht="15" customHeight="1" s="43">
      <c r="A142" s="54">
        <f>'Datos DB'!A137</f>
        <v/>
      </c>
      <c r="B142" s="55">
        <f>'Datos DB'!B137</f>
        <v/>
      </c>
      <c r="C142" s="60" t="inlineStr">
        <is>
          <t>Factura</t>
        </is>
      </c>
      <c r="D142" s="60">
        <f>'Datos DB'!F137</f>
        <v/>
      </c>
      <c r="E142" s="55">
        <f>'Datos DB'!G137</f>
        <v/>
      </c>
      <c r="F142" s="56">
        <f>'Datos DB'!I137+'Datos DB'!J137</f>
        <v/>
      </c>
      <c r="G142" s="56">
        <f>'Datos DB'!K137</f>
        <v/>
      </c>
      <c r="H142" s="56">
        <f>H141+F142-G142</f>
        <v/>
      </c>
    </row>
    <row r="143" ht="15" customHeight="1" s="43">
      <c r="A143" s="54">
        <f>'Datos DB'!A138</f>
        <v/>
      </c>
      <c r="B143" s="55">
        <f>'Datos DB'!B138</f>
        <v/>
      </c>
      <c r="C143" s="60" t="inlineStr">
        <is>
          <t>Factura</t>
        </is>
      </c>
      <c r="D143" s="60">
        <f>'Datos DB'!F138</f>
        <v/>
      </c>
      <c r="E143" s="55">
        <f>'Datos DB'!G138</f>
        <v/>
      </c>
      <c r="F143" s="56">
        <f>'Datos DB'!I138+'Datos DB'!J138</f>
        <v/>
      </c>
      <c r="G143" s="56">
        <f>'Datos DB'!K138</f>
        <v/>
      </c>
      <c r="H143" s="56">
        <f>H142+F143-G143</f>
        <v/>
      </c>
    </row>
    <row r="144" ht="15" customHeight="1" s="43">
      <c r="A144" s="54">
        <f>'Datos DB'!A139</f>
        <v/>
      </c>
      <c r="B144" s="55">
        <f>'Datos DB'!B139</f>
        <v/>
      </c>
      <c r="C144" s="60" t="inlineStr">
        <is>
          <t>Factura</t>
        </is>
      </c>
      <c r="D144" s="60">
        <f>'Datos DB'!F139</f>
        <v/>
      </c>
      <c r="E144" s="55">
        <f>'Datos DB'!G139</f>
        <v/>
      </c>
      <c r="F144" s="56">
        <f>'Datos DB'!I139+'Datos DB'!J139</f>
        <v/>
      </c>
      <c r="G144" s="56">
        <f>'Datos DB'!K139</f>
        <v/>
      </c>
      <c r="H144" s="56">
        <f>H143+F144-G144</f>
        <v/>
      </c>
    </row>
    <row r="145" ht="15" customHeight="1" s="43">
      <c r="A145" s="54">
        <f>'Datos DB'!A140</f>
        <v/>
      </c>
      <c r="B145" s="55">
        <f>'Datos DB'!B140</f>
        <v/>
      </c>
      <c r="C145" s="60" t="inlineStr">
        <is>
          <t>Factura</t>
        </is>
      </c>
      <c r="D145" s="60">
        <f>'Datos DB'!F140</f>
        <v/>
      </c>
      <c r="E145" s="55">
        <f>'Datos DB'!G140</f>
        <v/>
      </c>
      <c r="F145" s="56">
        <f>'Datos DB'!I140+'Datos DB'!J140</f>
        <v/>
      </c>
      <c r="G145" s="56">
        <f>'Datos DB'!K140</f>
        <v/>
      </c>
      <c r="H145" s="56">
        <f>H144+F145-G145</f>
        <v/>
      </c>
    </row>
    <row r="146" ht="15" customHeight="1" s="43">
      <c r="A146" s="54">
        <f>'Datos DB'!A141</f>
        <v/>
      </c>
      <c r="B146" s="55">
        <f>'Datos DB'!B141</f>
        <v/>
      </c>
      <c r="C146" s="60" t="inlineStr">
        <is>
          <t>Pago recibido</t>
        </is>
      </c>
      <c r="D146" s="60">
        <f>'Datos DB'!F141</f>
        <v/>
      </c>
      <c r="E146" s="55">
        <f>'Datos DB'!G141</f>
        <v/>
      </c>
      <c r="F146" s="56">
        <f>'Datos DB'!I141+'Datos DB'!J141</f>
        <v/>
      </c>
      <c r="G146" s="56">
        <f>'Datos DB'!K141</f>
        <v/>
      </c>
      <c r="H146" s="56">
        <f>H145+F146-G146</f>
        <v/>
      </c>
    </row>
    <row r="147" ht="15" customHeight="1" s="43">
      <c r="A147" s="54">
        <f>'Datos DB'!A142</f>
        <v/>
      </c>
      <c r="B147" s="55">
        <f>'Datos DB'!B142</f>
        <v/>
      </c>
      <c r="C147" s="60" t="inlineStr">
        <is>
          <t>Pago recibido</t>
        </is>
      </c>
      <c r="D147" s="60">
        <f>'Datos DB'!F142</f>
        <v/>
      </c>
      <c r="E147" s="55">
        <f>'Datos DB'!G142</f>
        <v/>
      </c>
      <c r="F147" s="56">
        <f>'Datos DB'!I142+'Datos DB'!J142</f>
        <v/>
      </c>
      <c r="G147" s="56">
        <f>'Datos DB'!K142</f>
        <v/>
      </c>
      <c r="H147" s="56">
        <f>H146+F147-G147</f>
        <v/>
      </c>
    </row>
    <row r="148" ht="15" customHeight="1" s="43">
      <c r="A148" s="54">
        <f>'Datos DB'!A143</f>
        <v/>
      </c>
      <c r="B148" s="55">
        <f>'Datos DB'!B143</f>
        <v/>
      </c>
      <c r="C148" s="60" t="inlineStr">
        <is>
          <t>Factura</t>
        </is>
      </c>
      <c r="D148" s="60">
        <f>'Datos DB'!F143</f>
        <v/>
      </c>
      <c r="E148" s="55">
        <f>'Datos DB'!G143</f>
        <v/>
      </c>
      <c r="F148" s="56">
        <f>'Datos DB'!I143+'Datos DB'!J143</f>
        <v/>
      </c>
      <c r="G148" s="56">
        <f>'Datos DB'!K143</f>
        <v/>
      </c>
      <c r="H148" s="56">
        <f>H147+F148-G148</f>
        <v/>
      </c>
    </row>
    <row r="149" ht="15" customHeight="1" s="43">
      <c r="A149" s="54">
        <f>'Datos DB'!A144</f>
        <v/>
      </c>
      <c r="B149" s="55">
        <f>'Datos DB'!B144</f>
        <v/>
      </c>
      <c r="C149" s="60" t="inlineStr">
        <is>
          <t>Factura</t>
        </is>
      </c>
      <c r="D149" s="60">
        <f>'Datos DB'!F144</f>
        <v/>
      </c>
      <c r="E149" s="55">
        <f>'Datos DB'!G144</f>
        <v/>
      </c>
      <c r="F149" s="56">
        <f>'Datos DB'!I144+'Datos DB'!J144</f>
        <v/>
      </c>
      <c r="G149" s="56">
        <f>'Datos DB'!K144</f>
        <v/>
      </c>
      <c r="H149" s="56">
        <f>H148+F149-G149</f>
        <v/>
      </c>
    </row>
    <row r="150" ht="15" customHeight="1" s="43">
      <c r="A150" s="54">
        <f>'Datos DB'!A145</f>
        <v/>
      </c>
      <c r="B150" s="55">
        <f>'Datos DB'!B145</f>
        <v/>
      </c>
      <c r="C150" s="60" t="inlineStr">
        <is>
          <t>Factura</t>
        </is>
      </c>
      <c r="D150" s="60">
        <f>'Datos DB'!F145</f>
        <v/>
      </c>
      <c r="E150" s="55">
        <f>'Datos DB'!G145</f>
        <v/>
      </c>
      <c r="F150" s="56">
        <f>'Datos DB'!I145+'Datos DB'!J145</f>
        <v/>
      </c>
      <c r="G150" s="56">
        <f>'Datos DB'!K145</f>
        <v/>
      </c>
      <c r="H150" s="56">
        <f>H149+F150-G150</f>
        <v/>
      </c>
    </row>
    <row r="151" ht="15" customHeight="1" s="43">
      <c r="A151" s="54">
        <f>'Datos DB'!A146</f>
        <v/>
      </c>
      <c r="B151" s="55">
        <f>'Datos DB'!B146</f>
        <v/>
      </c>
      <c r="C151" s="60" t="inlineStr">
        <is>
          <t>Factura</t>
        </is>
      </c>
      <c r="D151" s="60">
        <f>'Datos DB'!F146</f>
        <v/>
      </c>
      <c r="E151" s="55">
        <f>'Datos DB'!G146</f>
        <v/>
      </c>
      <c r="F151" s="56">
        <f>'Datos DB'!I146+'Datos DB'!J146</f>
        <v/>
      </c>
      <c r="G151" s="56">
        <f>'Datos DB'!K146</f>
        <v/>
      </c>
      <c r="H151" s="56">
        <f>H150+F151-G151</f>
        <v/>
      </c>
    </row>
    <row r="152" ht="15" customHeight="1" s="43">
      <c r="A152" s="54">
        <f>'Datos DB'!A147</f>
        <v/>
      </c>
      <c r="B152" s="55">
        <f>'Datos DB'!B147</f>
        <v/>
      </c>
      <c r="C152" s="60" t="inlineStr">
        <is>
          <t>Factura</t>
        </is>
      </c>
      <c r="D152" s="60">
        <f>'Datos DB'!F147</f>
        <v/>
      </c>
      <c r="E152" s="55">
        <f>'Datos DB'!G147</f>
        <v/>
      </c>
      <c r="F152" s="56">
        <f>'Datos DB'!I147+'Datos DB'!J147</f>
        <v/>
      </c>
      <c r="G152" s="56">
        <f>'Datos DB'!K147</f>
        <v/>
      </c>
      <c r="H152" s="56">
        <f>H151+F152-G152</f>
        <v/>
      </c>
    </row>
    <row r="153" ht="15" customHeight="1" s="43">
      <c r="A153" s="54">
        <f>'Datos DB'!A148</f>
        <v/>
      </c>
      <c r="B153" s="55">
        <f>'Datos DB'!B148</f>
        <v/>
      </c>
      <c r="C153" s="60" t="inlineStr">
        <is>
          <t>Factura</t>
        </is>
      </c>
      <c r="D153" s="60">
        <f>'Datos DB'!F148</f>
        <v/>
      </c>
      <c r="E153" s="55">
        <f>'Datos DB'!G148</f>
        <v/>
      </c>
      <c r="F153" s="56">
        <f>'Datos DB'!I148+'Datos DB'!J148</f>
        <v/>
      </c>
      <c r="G153" s="56">
        <f>'Datos DB'!K148</f>
        <v/>
      </c>
      <c r="H153" s="56">
        <f>H152+F153-G153</f>
        <v/>
      </c>
    </row>
    <row r="154" ht="15" customHeight="1" s="43">
      <c r="A154" s="54">
        <f>'Datos DB'!A149</f>
        <v/>
      </c>
      <c r="B154" s="55">
        <f>'Datos DB'!B149</f>
        <v/>
      </c>
      <c r="C154" s="60" t="inlineStr">
        <is>
          <t>Pago recibido</t>
        </is>
      </c>
      <c r="D154" s="60">
        <f>'Datos DB'!F149</f>
        <v/>
      </c>
      <c r="E154" s="55">
        <f>'Datos DB'!G149</f>
        <v/>
      </c>
      <c r="F154" s="56">
        <f>'Datos DB'!I149+'Datos DB'!J149</f>
        <v/>
      </c>
      <c r="G154" s="56">
        <f>'Datos DB'!K149</f>
        <v/>
      </c>
      <c r="H154" s="56">
        <f>H153+F154-G154</f>
        <v/>
      </c>
    </row>
    <row r="155" ht="15" customHeight="1" s="43">
      <c r="A155" s="54">
        <f>'Datos DB'!A150</f>
        <v/>
      </c>
      <c r="B155" s="55">
        <f>'Datos DB'!B150</f>
        <v/>
      </c>
      <c r="C155" s="60" t="inlineStr">
        <is>
          <t>Factura</t>
        </is>
      </c>
      <c r="D155" s="60">
        <f>'Datos DB'!F150</f>
        <v/>
      </c>
      <c r="E155" s="55">
        <f>'Datos DB'!G150</f>
        <v/>
      </c>
      <c r="F155" s="56">
        <f>'Datos DB'!I150+'Datos DB'!J150</f>
        <v/>
      </c>
      <c r="G155" s="56">
        <f>'Datos DB'!K150</f>
        <v/>
      </c>
      <c r="H155" s="56">
        <f>H154+F155-G155</f>
        <v/>
      </c>
    </row>
    <row r="156" ht="15" customHeight="1" s="43">
      <c r="A156" s="54">
        <f>'Datos DB'!A151</f>
        <v/>
      </c>
      <c r="B156" s="55">
        <f>'Datos DB'!B151</f>
        <v/>
      </c>
      <c r="C156" s="60" t="inlineStr">
        <is>
          <t>Factura</t>
        </is>
      </c>
      <c r="D156" s="60">
        <f>'Datos DB'!F151</f>
        <v/>
      </c>
      <c r="E156" s="55">
        <f>'Datos DB'!G151</f>
        <v/>
      </c>
      <c r="F156" s="56">
        <f>'Datos DB'!I151+'Datos DB'!J151</f>
        <v/>
      </c>
      <c r="G156" s="56">
        <f>'Datos DB'!K151</f>
        <v/>
      </c>
      <c r="H156" s="56">
        <f>H155+F156-G156</f>
        <v/>
      </c>
    </row>
    <row r="157" ht="15" customHeight="1" s="43">
      <c r="A157" s="54">
        <f>'Datos DB'!A152</f>
        <v/>
      </c>
      <c r="B157" s="55">
        <f>'Datos DB'!B152</f>
        <v/>
      </c>
      <c r="C157" s="60" t="inlineStr">
        <is>
          <t>Factura</t>
        </is>
      </c>
      <c r="D157" s="60">
        <f>'Datos DB'!F152</f>
        <v/>
      </c>
      <c r="E157" s="55">
        <f>'Datos DB'!G152</f>
        <v/>
      </c>
      <c r="F157" s="56">
        <f>'Datos DB'!I152+'Datos DB'!J152</f>
        <v/>
      </c>
      <c r="G157" s="56">
        <f>'Datos DB'!K152</f>
        <v/>
      </c>
      <c r="H157" s="56">
        <f>H156+F157-G157</f>
        <v/>
      </c>
    </row>
    <row r="158" ht="15" customHeight="1" s="43">
      <c r="A158" s="54">
        <f>'Datos DB'!A153</f>
        <v/>
      </c>
      <c r="B158" s="55">
        <f>'Datos DB'!B153</f>
        <v/>
      </c>
      <c r="C158" s="60" t="inlineStr">
        <is>
          <t>Factura</t>
        </is>
      </c>
      <c r="D158" s="60">
        <f>'Datos DB'!F153</f>
        <v/>
      </c>
      <c r="E158" s="55">
        <f>'Datos DB'!G153</f>
        <v/>
      </c>
      <c r="F158" s="56">
        <f>'Datos DB'!I153+'Datos DB'!J153</f>
        <v/>
      </c>
      <c r="G158" s="56">
        <f>'Datos DB'!K153</f>
        <v/>
      </c>
      <c r="H158" s="56">
        <f>H157+F158-G158</f>
        <v/>
      </c>
    </row>
    <row r="159" ht="15" customHeight="1" s="43">
      <c r="A159" s="54">
        <f>'Datos DB'!A154</f>
        <v/>
      </c>
      <c r="B159" s="55">
        <f>'Datos DB'!B154</f>
        <v/>
      </c>
      <c r="C159" s="60" t="inlineStr">
        <is>
          <t>Factura</t>
        </is>
      </c>
      <c r="D159" s="60">
        <f>'Datos DB'!F154</f>
        <v/>
      </c>
      <c r="E159" s="55">
        <f>'Datos DB'!G154</f>
        <v/>
      </c>
      <c r="F159" s="56">
        <f>'Datos DB'!I154+'Datos DB'!J154</f>
        <v/>
      </c>
      <c r="G159" s="56">
        <f>'Datos DB'!K154</f>
        <v/>
      </c>
      <c r="H159" s="56">
        <f>H158+F159-G159</f>
        <v/>
      </c>
    </row>
    <row r="160" ht="15" customHeight="1" s="43">
      <c r="A160" s="54">
        <f>'Datos DB'!A155</f>
        <v/>
      </c>
      <c r="B160" s="55">
        <f>'Datos DB'!B155</f>
        <v/>
      </c>
      <c r="C160" s="60" t="inlineStr">
        <is>
          <t>Factura</t>
        </is>
      </c>
      <c r="D160" s="60">
        <f>'Datos DB'!F155</f>
        <v/>
      </c>
      <c r="E160" s="55">
        <f>'Datos DB'!G155</f>
        <v/>
      </c>
      <c r="F160" s="56">
        <f>'Datos DB'!I155+'Datos DB'!J155</f>
        <v/>
      </c>
      <c r="G160" s="56">
        <f>'Datos DB'!K155</f>
        <v/>
      </c>
      <c r="H160" s="56">
        <f>H159+F160-G160</f>
        <v/>
      </c>
    </row>
    <row r="161" ht="15" customHeight="1" s="43">
      <c r="A161" s="54">
        <f>'Datos DB'!A156</f>
        <v/>
      </c>
      <c r="B161" s="55">
        <f>'Datos DB'!B156</f>
        <v/>
      </c>
      <c r="C161" s="60" t="inlineStr">
        <is>
          <t>Pago recibido</t>
        </is>
      </c>
      <c r="D161" s="60">
        <f>'Datos DB'!F156</f>
        <v/>
      </c>
      <c r="E161" s="55">
        <f>'Datos DB'!G156</f>
        <v/>
      </c>
      <c r="F161" s="56">
        <f>'Datos DB'!I156+'Datos DB'!J156</f>
        <v/>
      </c>
      <c r="G161" s="56">
        <f>'Datos DB'!K156</f>
        <v/>
      </c>
      <c r="H161" s="56">
        <f>H160+F161-G161</f>
        <v/>
      </c>
    </row>
    <row r="162" ht="15" customHeight="1" s="43">
      <c r="A162" s="54">
        <f>'Datos DB'!A157</f>
        <v/>
      </c>
      <c r="B162" s="55">
        <f>'Datos DB'!B157</f>
        <v/>
      </c>
      <c r="C162" s="60" t="inlineStr">
        <is>
          <t>Factura</t>
        </is>
      </c>
      <c r="D162" s="60">
        <f>'Datos DB'!F157</f>
        <v/>
      </c>
      <c r="E162" s="55">
        <f>'Datos DB'!G157</f>
        <v/>
      </c>
      <c r="F162" s="56">
        <f>'Datos DB'!I157+'Datos DB'!J157</f>
        <v/>
      </c>
      <c r="G162" s="56">
        <f>'Datos DB'!K157</f>
        <v/>
      </c>
      <c r="H162" s="56">
        <f>H161+F162-G162</f>
        <v/>
      </c>
    </row>
    <row r="163" ht="15" customHeight="1" s="43">
      <c r="A163" s="54">
        <f>'Datos DB'!A158</f>
        <v/>
      </c>
      <c r="B163" s="55">
        <f>'Datos DB'!B158</f>
        <v/>
      </c>
      <c r="C163" s="60" t="inlineStr">
        <is>
          <t>Factura</t>
        </is>
      </c>
      <c r="D163" s="60">
        <f>'Datos DB'!F158</f>
        <v/>
      </c>
      <c r="E163" s="55">
        <f>'Datos DB'!G158</f>
        <v/>
      </c>
      <c r="F163" s="56">
        <f>'Datos DB'!I158+'Datos DB'!J158</f>
        <v/>
      </c>
      <c r="G163" s="56">
        <f>'Datos DB'!K158</f>
        <v/>
      </c>
      <c r="H163" s="56">
        <f>H162+F163-G163</f>
        <v/>
      </c>
    </row>
    <row r="164" ht="15" customHeight="1" s="43">
      <c r="A164" s="54">
        <f>'Datos DB'!A159</f>
        <v/>
      </c>
      <c r="B164" s="55">
        <f>'Datos DB'!B159</f>
        <v/>
      </c>
      <c r="C164" s="60" t="inlineStr">
        <is>
          <t>Factura</t>
        </is>
      </c>
      <c r="D164" s="60">
        <f>'Datos DB'!F159</f>
        <v/>
      </c>
      <c r="E164" s="55">
        <f>'Datos DB'!G159</f>
        <v/>
      </c>
      <c r="F164" s="56">
        <f>'Datos DB'!I159+'Datos DB'!J159</f>
        <v/>
      </c>
      <c r="G164" s="56">
        <f>'Datos DB'!K159</f>
        <v/>
      </c>
      <c r="H164" s="56">
        <f>H163+F164-G164</f>
        <v/>
      </c>
    </row>
    <row r="165" ht="15" customHeight="1" s="43">
      <c r="A165" s="54">
        <f>'Datos DB'!A160</f>
        <v/>
      </c>
      <c r="B165" s="55">
        <f>'Datos DB'!B160</f>
        <v/>
      </c>
      <c r="C165" s="60" t="inlineStr">
        <is>
          <t>Factura</t>
        </is>
      </c>
      <c r="D165" s="60">
        <f>'Datos DB'!F160</f>
        <v/>
      </c>
      <c r="E165" s="55">
        <f>'Datos DB'!G160</f>
        <v/>
      </c>
      <c r="F165" s="56">
        <f>'Datos DB'!I160+'Datos DB'!J160</f>
        <v/>
      </c>
      <c r="G165" s="56">
        <f>'Datos DB'!K160</f>
        <v/>
      </c>
      <c r="H165" s="56">
        <f>H164+F165-G165</f>
        <v/>
      </c>
    </row>
    <row r="166" ht="15" customHeight="1" s="43">
      <c r="A166" s="54">
        <f>'Datos DB'!A161</f>
        <v/>
      </c>
      <c r="B166" s="55">
        <f>'Datos DB'!B161</f>
        <v/>
      </c>
      <c r="C166" s="60" t="inlineStr">
        <is>
          <t>Factura</t>
        </is>
      </c>
      <c r="D166" s="60">
        <f>'Datos DB'!F161</f>
        <v/>
      </c>
      <c r="E166" s="55">
        <f>'Datos DB'!G161</f>
        <v/>
      </c>
      <c r="F166" s="56">
        <f>'Datos DB'!I161+'Datos DB'!J161</f>
        <v/>
      </c>
      <c r="G166" s="56">
        <f>'Datos DB'!K161</f>
        <v/>
      </c>
      <c r="H166" s="56">
        <f>H165+F166-G166</f>
        <v/>
      </c>
    </row>
    <row r="167" ht="15" customHeight="1" s="43">
      <c r="A167" s="54">
        <f>'Datos DB'!A162</f>
        <v/>
      </c>
      <c r="B167" s="55">
        <f>'Datos DB'!B162</f>
        <v/>
      </c>
      <c r="C167" s="60" t="inlineStr">
        <is>
          <t>Factura</t>
        </is>
      </c>
      <c r="D167" s="60">
        <f>'Datos DB'!F162</f>
        <v/>
      </c>
      <c r="E167" s="55">
        <f>'Datos DB'!G162</f>
        <v/>
      </c>
      <c r="F167" s="56">
        <f>'Datos DB'!I162+'Datos DB'!J162</f>
        <v/>
      </c>
      <c r="G167" s="56">
        <f>'Datos DB'!K162</f>
        <v/>
      </c>
      <c r="H167" s="56">
        <f>H166+F167-G167</f>
        <v/>
      </c>
    </row>
    <row r="168" ht="15" customHeight="1" s="43">
      <c r="A168" s="54">
        <f>'Datos DB'!A163</f>
        <v/>
      </c>
      <c r="B168" s="55">
        <f>'Datos DB'!B163</f>
        <v/>
      </c>
      <c r="C168" s="60" t="inlineStr">
        <is>
          <t>Pago recibido</t>
        </is>
      </c>
      <c r="D168" s="60">
        <f>'Datos DB'!F163</f>
        <v/>
      </c>
      <c r="E168" s="55">
        <f>'Datos DB'!G163</f>
        <v/>
      </c>
      <c r="F168" s="56">
        <f>'Datos DB'!I163+'Datos DB'!J163</f>
        <v/>
      </c>
      <c r="G168" s="56">
        <f>'Datos DB'!K163</f>
        <v/>
      </c>
      <c r="H168" s="56">
        <f>H167+F168-G168</f>
        <v/>
      </c>
    </row>
    <row r="169" ht="15" customHeight="1" s="43">
      <c r="A169" s="54">
        <f>'Datos DB'!A164</f>
        <v/>
      </c>
      <c r="B169" s="55">
        <f>'Datos DB'!B164</f>
        <v/>
      </c>
      <c r="C169" s="60" t="inlineStr">
        <is>
          <t>Factura</t>
        </is>
      </c>
      <c r="D169" s="60">
        <f>'Datos DB'!F164</f>
        <v/>
      </c>
      <c r="E169" s="55">
        <f>'Datos DB'!G164</f>
        <v/>
      </c>
      <c r="F169" s="56">
        <f>'Datos DB'!I164+'Datos DB'!J164</f>
        <v/>
      </c>
      <c r="G169" s="56">
        <f>'Datos DB'!K164</f>
        <v/>
      </c>
      <c r="H169" s="56">
        <f>H168+F169-G169</f>
        <v/>
      </c>
    </row>
    <row r="170" ht="15" customHeight="1" s="43">
      <c r="A170" s="54">
        <f>'Datos DB'!A165</f>
        <v/>
      </c>
      <c r="B170" s="55">
        <f>'Datos DB'!B165</f>
        <v/>
      </c>
      <c r="C170" s="60" t="inlineStr">
        <is>
          <t>Factura</t>
        </is>
      </c>
      <c r="D170" s="60">
        <f>'Datos DB'!F165</f>
        <v/>
      </c>
      <c r="E170" s="55">
        <f>'Datos DB'!G165</f>
        <v/>
      </c>
      <c r="F170" s="56">
        <f>'Datos DB'!I165+'Datos DB'!J165</f>
        <v/>
      </c>
      <c r="G170" s="56">
        <f>'Datos DB'!K165</f>
        <v/>
      </c>
      <c r="H170" s="56">
        <f>H169+F170-G170</f>
        <v/>
      </c>
    </row>
    <row r="171" ht="15" customHeight="1" s="43">
      <c r="A171" s="54">
        <f>'Datos DB'!A166</f>
        <v/>
      </c>
      <c r="B171" s="55">
        <f>'Datos DB'!B166</f>
        <v/>
      </c>
      <c r="C171" s="60" t="inlineStr">
        <is>
          <t>Factura</t>
        </is>
      </c>
      <c r="D171" s="60">
        <f>'Datos DB'!F166</f>
        <v/>
      </c>
      <c r="E171" s="55">
        <f>'Datos DB'!G166</f>
        <v/>
      </c>
      <c r="F171" s="56">
        <f>'Datos DB'!I166+'Datos DB'!J166</f>
        <v/>
      </c>
      <c r="G171" s="56">
        <f>'Datos DB'!K166</f>
        <v/>
      </c>
      <c r="H171" s="56">
        <f>H170+F171-G171</f>
        <v/>
      </c>
    </row>
    <row r="172" ht="15" customHeight="1" s="43">
      <c r="A172" s="54">
        <f>'Datos DB'!A167</f>
        <v/>
      </c>
      <c r="B172" s="55">
        <f>'Datos DB'!B167</f>
        <v/>
      </c>
      <c r="C172" s="60" t="inlineStr">
        <is>
          <t>Factura</t>
        </is>
      </c>
      <c r="D172" s="60">
        <f>'Datos DB'!F167</f>
        <v/>
      </c>
      <c r="E172" s="55">
        <f>'Datos DB'!G167</f>
        <v/>
      </c>
      <c r="F172" s="56">
        <f>'Datos DB'!I167+'Datos DB'!J167</f>
        <v/>
      </c>
      <c r="G172" s="56">
        <f>'Datos DB'!K167</f>
        <v/>
      </c>
      <c r="H172" s="56">
        <f>H171+F172-G172</f>
        <v/>
      </c>
    </row>
    <row r="173" ht="15" customHeight="1" s="43">
      <c r="A173" s="54">
        <f>'Datos DB'!A168</f>
        <v/>
      </c>
      <c r="B173" s="55">
        <f>'Datos DB'!B168</f>
        <v/>
      </c>
      <c r="C173" s="60" t="inlineStr">
        <is>
          <t>Factura</t>
        </is>
      </c>
      <c r="D173" s="60">
        <f>'Datos DB'!F168</f>
        <v/>
      </c>
      <c r="E173" s="55">
        <f>'Datos DB'!G168</f>
        <v/>
      </c>
      <c r="F173" s="56">
        <f>'Datos DB'!I168+'Datos DB'!J168</f>
        <v/>
      </c>
      <c r="G173" s="56">
        <f>'Datos DB'!K168</f>
        <v/>
      </c>
      <c r="H173" s="56">
        <f>H172+F173-G173</f>
        <v/>
      </c>
    </row>
    <row r="174" ht="22.35" customHeight="1" s="43">
      <c r="A174" s="54">
        <f>'Datos DB'!A169</f>
        <v/>
      </c>
      <c r="B174" s="55">
        <f>'Datos DB'!B169</f>
        <v/>
      </c>
      <c r="C174" s="60" t="inlineStr">
        <is>
          <t>Factura</t>
        </is>
      </c>
      <c r="D174" s="60">
        <f>'Datos DB'!F169</f>
        <v/>
      </c>
      <c r="E174" s="55">
        <f>'Datos DB'!G169</f>
        <v/>
      </c>
      <c r="F174" s="56">
        <f>'Datos DB'!I169+'Datos DB'!J169</f>
        <v/>
      </c>
      <c r="G174" s="56">
        <f>'Datos DB'!K169</f>
        <v/>
      </c>
      <c r="H174" s="56">
        <f>H173+F174-G174</f>
        <v/>
      </c>
    </row>
    <row r="175" ht="15" customHeight="1" s="43">
      <c r="A175" s="54">
        <f>'Datos DB'!A170</f>
        <v/>
      </c>
      <c r="B175" s="55">
        <f>'Datos DB'!B170</f>
        <v/>
      </c>
      <c r="C175" s="60" t="inlineStr">
        <is>
          <t>Factura</t>
        </is>
      </c>
      <c r="D175" s="60">
        <f>'Datos DB'!F170</f>
        <v/>
      </c>
      <c r="E175" s="55">
        <f>'Datos DB'!G170</f>
        <v/>
      </c>
      <c r="F175" s="56">
        <f>'Datos DB'!I170+'Datos DB'!J170</f>
        <v/>
      </c>
      <c r="G175" s="56">
        <f>'Datos DB'!K170</f>
        <v/>
      </c>
      <c r="H175" s="56">
        <f>H174+F175-G175</f>
        <v/>
      </c>
    </row>
    <row r="176" ht="15" customHeight="1" s="43">
      <c r="A176" s="54">
        <f>'Datos DB'!A171</f>
        <v/>
      </c>
      <c r="B176" s="55">
        <f>'Datos DB'!B171</f>
        <v/>
      </c>
      <c r="C176" s="60" t="inlineStr">
        <is>
          <t>Factura</t>
        </is>
      </c>
      <c r="D176" s="60">
        <f>'Datos DB'!F171</f>
        <v/>
      </c>
      <c r="E176" s="55">
        <f>'Datos DB'!G171</f>
        <v/>
      </c>
      <c r="F176" s="56">
        <f>'Datos DB'!I171+'Datos DB'!J171</f>
        <v/>
      </c>
      <c r="G176" s="56">
        <f>'Datos DB'!K171</f>
        <v/>
      </c>
      <c r="H176" s="56">
        <f>H175+F176-G176</f>
        <v/>
      </c>
    </row>
    <row r="177" ht="15" customHeight="1" s="43">
      <c r="A177" s="54">
        <f>'Datos DB'!A172</f>
        <v/>
      </c>
      <c r="B177" s="55">
        <f>'Datos DB'!B172</f>
        <v/>
      </c>
      <c r="C177" s="60" t="inlineStr">
        <is>
          <t>Factura</t>
        </is>
      </c>
      <c r="D177" s="60">
        <f>'Datos DB'!F172</f>
        <v/>
      </c>
      <c r="E177" s="55">
        <f>'Datos DB'!G172</f>
        <v/>
      </c>
      <c r="F177" s="56">
        <f>'Datos DB'!I172+'Datos DB'!J172</f>
        <v/>
      </c>
      <c r="G177" s="56">
        <f>'Datos DB'!K172</f>
        <v/>
      </c>
      <c r="H177" s="56">
        <f>H176+F177-G177</f>
        <v/>
      </c>
    </row>
    <row r="178" ht="15" customHeight="1" s="43">
      <c r="A178" s="54">
        <f>'Datos DB'!A173</f>
        <v/>
      </c>
      <c r="B178" s="55">
        <f>'Datos DB'!B173</f>
        <v/>
      </c>
      <c r="C178" s="60" t="inlineStr">
        <is>
          <t>Pago recibido</t>
        </is>
      </c>
      <c r="D178" s="60">
        <f>'Datos DB'!F173</f>
        <v/>
      </c>
      <c r="E178" s="55">
        <f>'Datos DB'!G173</f>
        <v/>
      </c>
      <c r="F178" s="56">
        <f>'Datos DB'!I173+'Datos DB'!J173</f>
        <v/>
      </c>
      <c r="G178" s="56">
        <f>'Datos DB'!K173</f>
        <v/>
      </c>
      <c r="H178" s="56">
        <f>H177+F178-G178</f>
        <v/>
      </c>
    </row>
    <row r="179" ht="15" customHeight="1" s="43">
      <c r="A179" s="54">
        <f>'Datos DB'!A174</f>
        <v/>
      </c>
      <c r="B179" s="55">
        <f>'Datos DB'!B174</f>
        <v/>
      </c>
      <c r="C179" s="60" t="inlineStr">
        <is>
          <t>Pago recibido</t>
        </is>
      </c>
      <c r="D179" s="60">
        <f>'Datos DB'!F174</f>
        <v/>
      </c>
      <c r="E179" s="55">
        <f>'Datos DB'!G174</f>
        <v/>
      </c>
      <c r="F179" s="56">
        <f>'Datos DB'!I174+'Datos DB'!J174</f>
        <v/>
      </c>
      <c r="G179" s="56">
        <f>'Datos DB'!K174</f>
        <v/>
      </c>
      <c r="H179" s="56">
        <f>H178+F179-G179</f>
        <v/>
      </c>
    </row>
    <row r="180" ht="15" customHeight="1" s="43">
      <c r="A180" s="54">
        <f>'Datos DB'!A175</f>
        <v/>
      </c>
      <c r="B180" s="55">
        <f>'Datos DB'!B175</f>
        <v/>
      </c>
      <c r="C180" s="60" t="inlineStr">
        <is>
          <t>Factura</t>
        </is>
      </c>
      <c r="D180" s="60">
        <f>'Datos DB'!F175</f>
        <v/>
      </c>
      <c r="E180" s="55">
        <f>'Datos DB'!G175</f>
        <v/>
      </c>
      <c r="F180" s="56">
        <f>'Datos DB'!I175+'Datos DB'!J175</f>
        <v/>
      </c>
      <c r="G180" s="56">
        <f>'Datos DB'!K175</f>
        <v/>
      </c>
      <c r="H180" s="56">
        <f>H179+F180-G180</f>
        <v/>
      </c>
    </row>
    <row r="181" ht="15" customHeight="1" s="43">
      <c r="A181" s="54">
        <f>'Datos DB'!A176</f>
        <v/>
      </c>
      <c r="B181" s="55">
        <f>'Datos DB'!B176</f>
        <v/>
      </c>
      <c r="C181" s="60" t="inlineStr">
        <is>
          <t>Factura</t>
        </is>
      </c>
      <c r="D181" s="60">
        <f>'Datos DB'!F176</f>
        <v/>
      </c>
      <c r="E181" s="55">
        <f>'Datos DB'!G176</f>
        <v/>
      </c>
      <c r="F181" s="56">
        <f>'Datos DB'!I176+'Datos DB'!J176</f>
        <v/>
      </c>
      <c r="G181" s="56">
        <f>'Datos DB'!K176</f>
        <v/>
      </c>
      <c r="H181" s="56">
        <f>H180+F181-G181</f>
        <v/>
      </c>
    </row>
    <row r="182" ht="15" customHeight="1" s="43">
      <c r="A182" s="54">
        <f>'Datos DB'!A177</f>
        <v/>
      </c>
      <c r="B182" s="55">
        <f>'Datos DB'!B177</f>
        <v/>
      </c>
      <c r="C182" s="60" t="inlineStr">
        <is>
          <t>Factura</t>
        </is>
      </c>
      <c r="D182" s="60">
        <f>'Datos DB'!F177</f>
        <v/>
      </c>
      <c r="E182" s="55">
        <f>'Datos DB'!G177</f>
        <v/>
      </c>
      <c r="F182" s="56">
        <f>'Datos DB'!I177+'Datos DB'!J177</f>
        <v/>
      </c>
      <c r="G182" s="56">
        <f>'Datos DB'!K177</f>
        <v/>
      </c>
      <c r="H182" s="56">
        <f>H181+F182-G182</f>
        <v/>
      </c>
    </row>
    <row r="183" ht="15" customHeight="1" s="43">
      <c r="A183" s="54">
        <f>'Datos DB'!A178</f>
        <v/>
      </c>
      <c r="B183" s="55">
        <f>'Datos DB'!B178</f>
        <v/>
      </c>
      <c r="C183" s="60" t="inlineStr">
        <is>
          <t>Factura</t>
        </is>
      </c>
      <c r="D183" s="60">
        <f>'Datos DB'!F178</f>
        <v/>
      </c>
      <c r="E183" s="55">
        <f>'Datos DB'!G178</f>
        <v/>
      </c>
      <c r="F183" s="56">
        <f>'Datos DB'!I178+'Datos DB'!J178</f>
        <v/>
      </c>
      <c r="G183" s="56">
        <f>'Datos DB'!K178</f>
        <v/>
      </c>
      <c r="H183" s="56">
        <f>H182+F183-G183</f>
        <v/>
      </c>
    </row>
    <row r="184" ht="15" customHeight="1" s="43">
      <c r="A184" s="54">
        <f>'Datos DB'!A179</f>
        <v/>
      </c>
      <c r="B184" s="55">
        <f>'Datos DB'!B179</f>
        <v/>
      </c>
      <c r="C184" s="60" t="inlineStr">
        <is>
          <t>Factura</t>
        </is>
      </c>
      <c r="D184" s="60">
        <f>'Datos DB'!F179</f>
        <v/>
      </c>
      <c r="E184" s="55">
        <f>'Datos DB'!G179</f>
        <v/>
      </c>
      <c r="F184" s="56">
        <f>'Datos DB'!I179+'Datos DB'!J179</f>
        <v/>
      </c>
      <c r="G184" s="56">
        <f>'Datos DB'!K179</f>
        <v/>
      </c>
      <c r="H184" s="56">
        <f>H183+F184-G184</f>
        <v/>
      </c>
    </row>
    <row r="185" ht="15" customHeight="1" s="43">
      <c r="A185" s="54">
        <f>'Datos DB'!A180</f>
        <v/>
      </c>
      <c r="B185" s="55">
        <f>'Datos DB'!B180</f>
        <v/>
      </c>
      <c r="C185" s="60" t="inlineStr">
        <is>
          <t>Factura</t>
        </is>
      </c>
      <c r="D185" s="60">
        <f>'Datos DB'!F180</f>
        <v/>
      </c>
      <c r="E185" s="55">
        <f>'Datos DB'!G180</f>
        <v/>
      </c>
      <c r="F185" s="56">
        <f>'Datos DB'!I180+'Datos DB'!J180</f>
        <v/>
      </c>
      <c r="G185" s="56">
        <f>'Datos DB'!K180</f>
        <v/>
      </c>
      <c r="H185" s="56">
        <f>H184+F185-G185</f>
        <v/>
      </c>
    </row>
    <row r="186" ht="15" customHeight="1" s="43">
      <c r="A186" s="54">
        <f>'Datos DB'!A181</f>
        <v/>
      </c>
      <c r="B186" s="55">
        <f>'Datos DB'!B181</f>
        <v/>
      </c>
      <c r="C186" s="60" t="inlineStr">
        <is>
          <t>Factura</t>
        </is>
      </c>
      <c r="D186" s="60">
        <f>'Datos DB'!F181</f>
        <v/>
      </c>
      <c r="E186" s="55">
        <f>'Datos DB'!G181</f>
        <v/>
      </c>
      <c r="F186" s="56">
        <f>'Datos DB'!I181+'Datos DB'!J181</f>
        <v/>
      </c>
      <c r="G186" s="56">
        <f>'Datos DB'!K181</f>
        <v/>
      </c>
      <c r="H186" s="56">
        <f>H185+F186-G186</f>
        <v/>
      </c>
    </row>
    <row r="187" ht="15" customHeight="1" s="43">
      <c r="A187" s="54">
        <f>'Datos DB'!A182</f>
        <v/>
      </c>
      <c r="B187" s="55">
        <f>'Datos DB'!B182</f>
        <v/>
      </c>
      <c r="C187" s="60" t="inlineStr">
        <is>
          <t>Pago recibido</t>
        </is>
      </c>
      <c r="D187" s="60">
        <f>'Datos DB'!F182</f>
        <v/>
      </c>
      <c r="E187" s="55">
        <f>'Datos DB'!G182</f>
        <v/>
      </c>
      <c r="F187" s="56">
        <f>'Datos DB'!I182+'Datos DB'!J182</f>
        <v/>
      </c>
      <c r="G187" s="56">
        <f>'Datos DB'!K182</f>
        <v/>
      </c>
      <c r="H187" s="56">
        <f>H186+F187-G187</f>
        <v/>
      </c>
    </row>
    <row r="188" ht="15" customHeight="1" s="43">
      <c r="A188" s="54">
        <f>'Datos DB'!A183</f>
        <v/>
      </c>
      <c r="B188" s="55">
        <f>'Datos DB'!B183</f>
        <v/>
      </c>
      <c r="C188" s="60" t="inlineStr">
        <is>
          <t>Factura</t>
        </is>
      </c>
      <c r="D188" s="60">
        <f>'Datos DB'!F183</f>
        <v/>
      </c>
      <c r="E188" s="55">
        <f>'Datos DB'!G183</f>
        <v/>
      </c>
      <c r="F188" s="56">
        <f>'Datos DB'!I183+'Datos DB'!J183</f>
        <v/>
      </c>
      <c r="G188" s="56">
        <f>'Datos DB'!K183</f>
        <v/>
      </c>
      <c r="H188" s="56">
        <f>H187+F188-G188</f>
        <v/>
      </c>
    </row>
    <row r="189" ht="15" customHeight="1" s="43">
      <c r="A189" s="54">
        <f>'Datos DB'!A184</f>
        <v/>
      </c>
      <c r="B189" s="55">
        <f>'Datos DB'!B184</f>
        <v/>
      </c>
      <c r="C189" s="60" t="inlineStr">
        <is>
          <t>Factura</t>
        </is>
      </c>
      <c r="D189" s="60">
        <f>'Datos DB'!F184</f>
        <v/>
      </c>
      <c r="E189" s="55">
        <f>'Datos DB'!G184</f>
        <v/>
      </c>
      <c r="F189" s="56">
        <f>'Datos DB'!I184+'Datos DB'!J184</f>
        <v/>
      </c>
      <c r="G189" s="56">
        <f>'Datos DB'!K184</f>
        <v/>
      </c>
      <c r="H189" s="56">
        <f>H188+F189-G189</f>
        <v/>
      </c>
    </row>
    <row r="190" ht="15" customHeight="1" s="43">
      <c r="A190" s="54">
        <f>'Datos DB'!A185</f>
        <v/>
      </c>
      <c r="B190" s="55">
        <f>'Datos DB'!B185</f>
        <v/>
      </c>
      <c r="C190" s="60" t="inlineStr">
        <is>
          <t>Factura</t>
        </is>
      </c>
      <c r="D190" s="60">
        <f>'Datos DB'!F185</f>
        <v/>
      </c>
      <c r="E190" s="55">
        <f>'Datos DB'!G185</f>
        <v/>
      </c>
      <c r="F190" s="56">
        <f>'Datos DB'!I185+'Datos DB'!J185</f>
        <v/>
      </c>
      <c r="G190" s="56">
        <f>'Datos DB'!K185</f>
        <v/>
      </c>
      <c r="H190" s="56">
        <f>H189+F190-G190</f>
        <v/>
      </c>
    </row>
    <row r="191" ht="15" customHeight="1" s="43">
      <c r="A191" s="54">
        <f>'Datos DB'!A186</f>
        <v/>
      </c>
      <c r="B191" s="55">
        <f>'Datos DB'!B186</f>
        <v/>
      </c>
      <c r="C191" s="60" t="inlineStr">
        <is>
          <t>Factura</t>
        </is>
      </c>
      <c r="D191" s="60">
        <f>'Datos DB'!F186</f>
        <v/>
      </c>
      <c r="E191" s="55">
        <f>'Datos DB'!G186</f>
        <v/>
      </c>
      <c r="F191" s="56">
        <f>'Datos DB'!I186+'Datos DB'!J186</f>
        <v/>
      </c>
      <c r="G191" s="56">
        <f>'Datos DB'!K186</f>
        <v/>
      </c>
      <c r="H191" s="56">
        <f>H190+F191-G191</f>
        <v/>
      </c>
    </row>
    <row r="192" ht="15" customHeight="1" s="43">
      <c r="A192" s="54">
        <f>'Datos DB'!A187</f>
        <v/>
      </c>
      <c r="B192" s="55">
        <f>'Datos DB'!B187</f>
        <v/>
      </c>
      <c r="C192" s="60" t="inlineStr">
        <is>
          <t>Factura</t>
        </is>
      </c>
      <c r="D192" s="60">
        <f>'Datos DB'!F187</f>
        <v/>
      </c>
      <c r="E192" s="55">
        <f>'Datos DB'!G187</f>
        <v/>
      </c>
      <c r="F192" s="56">
        <f>'Datos DB'!I187+'Datos DB'!J187</f>
        <v/>
      </c>
      <c r="G192" s="56">
        <f>'Datos DB'!K187</f>
        <v/>
      </c>
      <c r="H192" s="56">
        <f>H191+F192-G192</f>
        <v/>
      </c>
    </row>
    <row r="193" ht="15" customHeight="1" s="43">
      <c r="A193" s="54">
        <f>'Datos DB'!A188</f>
        <v/>
      </c>
      <c r="B193" s="55">
        <f>'Datos DB'!B188</f>
        <v/>
      </c>
      <c r="C193" s="60" t="inlineStr">
        <is>
          <t>Factura</t>
        </is>
      </c>
      <c r="D193" s="60">
        <f>'Datos DB'!F188</f>
        <v/>
      </c>
      <c r="E193" s="55">
        <f>'Datos DB'!G188</f>
        <v/>
      </c>
      <c r="F193" s="56">
        <f>'Datos DB'!I188+'Datos DB'!J188</f>
        <v/>
      </c>
      <c r="G193" s="56">
        <f>'Datos DB'!K188</f>
        <v/>
      </c>
      <c r="H193" s="56">
        <f>H192+F193-G193</f>
        <v/>
      </c>
    </row>
    <row r="194" ht="15" customHeight="1" s="43">
      <c r="A194" s="54">
        <f>'Datos DB'!A189</f>
        <v/>
      </c>
      <c r="B194" s="55">
        <f>'Datos DB'!B189</f>
        <v/>
      </c>
      <c r="C194" s="60" t="inlineStr">
        <is>
          <t>Factura</t>
        </is>
      </c>
      <c r="D194" s="60">
        <f>'Datos DB'!F189</f>
        <v/>
      </c>
      <c r="E194" s="55">
        <f>'Datos DB'!G189</f>
        <v/>
      </c>
      <c r="F194" s="56">
        <f>'Datos DB'!I189+'Datos DB'!J189</f>
        <v/>
      </c>
      <c r="G194" s="56">
        <f>'Datos DB'!K189</f>
        <v/>
      </c>
      <c r="H194" s="56">
        <f>H193+F194-G194</f>
        <v/>
      </c>
    </row>
    <row r="195" ht="22.35" customHeight="1" s="43">
      <c r="A195" s="54">
        <f>'Datos DB'!A190</f>
        <v/>
      </c>
      <c r="B195" s="55">
        <f>'Datos DB'!B190</f>
        <v/>
      </c>
      <c r="C195" s="60" t="inlineStr">
        <is>
          <t>Factura</t>
        </is>
      </c>
      <c r="D195" s="60">
        <f>'Datos DB'!F190</f>
        <v/>
      </c>
      <c r="E195" s="55">
        <f>'Datos DB'!G190</f>
        <v/>
      </c>
      <c r="F195" s="56">
        <f>'Datos DB'!I190+'Datos DB'!J190</f>
        <v/>
      </c>
      <c r="G195" s="56">
        <f>'Datos DB'!K190</f>
        <v/>
      </c>
      <c r="H195" s="56">
        <f>H194+F195-G195</f>
        <v/>
      </c>
    </row>
    <row r="196" ht="15" customHeight="1" s="43">
      <c r="A196" s="54">
        <f>'Datos DB'!A191</f>
        <v/>
      </c>
      <c r="B196" s="55">
        <f>'Datos DB'!B191</f>
        <v/>
      </c>
      <c r="C196" s="60" t="inlineStr">
        <is>
          <t>Pago recibido</t>
        </is>
      </c>
      <c r="D196" s="60">
        <f>'Datos DB'!F191</f>
        <v/>
      </c>
      <c r="E196" s="55">
        <f>'Datos DB'!G191</f>
        <v/>
      </c>
      <c r="F196" s="56">
        <f>'Datos DB'!I191+'Datos DB'!J191</f>
        <v/>
      </c>
      <c r="G196" s="56">
        <f>'Datos DB'!K191</f>
        <v/>
      </c>
      <c r="H196" s="56">
        <f>H195+F196-G196</f>
        <v/>
      </c>
    </row>
    <row r="197" ht="15" customHeight="1" s="43">
      <c r="A197" s="54">
        <f>'Datos DB'!A192</f>
        <v/>
      </c>
      <c r="B197" s="55">
        <f>'Datos DB'!B192</f>
        <v/>
      </c>
      <c r="C197" s="60" t="inlineStr">
        <is>
          <t>Factura</t>
        </is>
      </c>
      <c r="D197" s="60">
        <f>'Datos DB'!F192</f>
        <v/>
      </c>
      <c r="E197" s="55">
        <f>'Datos DB'!G192</f>
        <v/>
      </c>
      <c r="F197" s="56">
        <f>'Datos DB'!I192+'Datos DB'!J192</f>
        <v/>
      </c>
      <c r="G197" s="56">
        <f>'Datos DB'!K192</f>
        <v/>
      </c>
      <c r="H197" s="56">
        <f>H196+F197-G197</f>
        <v/>
      </c>
    </row>
    <row r="198" ht="15" customHeight="1" s="43">
      <c r="A198" s="54">
        <f>'Datos DB'!A193</f>
        <v/>
      </c>
      <c r="B198" s="55">
        <f>'Datos DB'!B193</f>
        <v/>
      </c>
      <c r="C198" s="60" t="inlineStr">
        <is>
          <t>Factura</t>
        </is>
      </c>
      <c r="D198" s="60">
        <f>'Datos DB'!F193</f>
        <v/>
      </c>
      <c r="E198" s="55">
        <f>'Datos DB'!G193</f>
        <v/>
      </c>
      <c r="F198" s="56">
        <f>'Datos DB'!I193+'Datos DB'!J193</f>
        <v/>
      </c>
      <c r="G198" s="56">
        <f>'Datos DB'!K193</f>
        <v/>
      </c>
      <c r="H198" s="56">
        <f>H197+F198-G198</f>
        <v/>
      </c>
    </row>
    <row r="199" ht="15" customHeight="1" s="43">
      <c r="A199" s="54">
        <f>'Datos DB'!A194</f>
        <v/>
      </c>
      <c r="B199" s="55">
        <f>'Datos DB'!B194</f>
        <v/>
      </c>
      <c r="C199" s="60" t="inlineStr">
        <is>
          <t>Factura</t>
        </is>
      </c>
      <c r="D199" s="60">
        <f>'Datos DB'!F194</f>
        <v/>
      </c>
      <c r="E199" s="55">
        <f>'Datos DB'!G194</f>
        <v/>
      </c>
      <c r="F199" s="56">
        <f>'Datos DB'!I194+'Datos DB'!J194</f>
        <v/>
      </c>
      <c r="G199" s="56">
        <f>'Datos DB'!K194</f>
        <v/>
      </c>
      <c r="H199" s="56">
        <f>H198+F199-G199</f>
        <v/>
      </c>
    </row>
    <row r="200" ht="15" customHeight="1" s="43">
      <c r="A200" s="54">
        <f>'Datos DB'!A195</f>
        <v/>
      </c>
      <c r="B200" s="55">
        <f>'Datos DB'!B195</f>
        <v/>
      </c>
      <c r="C200" s="60" t="inlineStr">
        <is>
          <t>Factura</t>
        </is>
      </c>
      <c r="D200" s="60">
        <f>'Datos DB'!F195</f>
        <v/>
      </c>
      <c r="E200" s="55">
        <f>'Datos DB'!G195</f>
        <v/>
      </c>
      <c r="F200" s="56">
        <f>'Datos DB'!I195+'Datos DB'!J195</f>
        <v/>
      </c>
      <c r="G200" s="56">
        <f>'Datos DB'!K195</f>
        <v/>
      </c>
      <c r="H200" s="56">
        <f>H199+F200-G200</f>
        <v/>
      </c>
    </row>
    <row r="201" ht="15" customHeight="1" s="43">
      <c r="A201" s="54">
        <f>'Datos DB'!A196</f>
        <v/>
      </c>
      <c r="B201" s="55">
        <f>'Datos DB'!B196</f>
        <v/>
      </c>
      <c r="C201" s="60" t="inlineStr">
        <is>
          <t>Factura</t>
        </is>
      </c>
      <c r="D201" s="60">
        <f>'Datos DB'!F196</f>
        <v/>
      </c>
      <c r="E201" s="55">
        <f>'Datos DB'!G196</f>
        <v/>
      </c>
      <c r="F201" s="56">
        <f>'Datos DB'!I196+'Datos DB'!J196</f>
        <v/>
      </c>
      <c r="G201" s="56">
        <f>'Datos DB'!K196</f>
        <v/>
      </c>
      <c r="H201" s="56">
        <f>H200+F201-G201</f>
        <v/>
      </c>
    </row>
    <row r="202" ht="15" customHeight="1" s="43">
      <c r="A202" s="54">
        <f>'Datos DB'!A197</f>
        <v/>
      </c>
      <c r="B202" s="55">
        <f>'Datos DB'!B197</f>
        <v/>
      </c>
      <c r="C202" s="60" t="inlineStr">
        <is>
          <t>Factura</t>
        </is>
      </c>
      <c r="D202" s="60">
        <f>'Datos DB'!F197</f>
        <v/>
      </c>
      <c r="E202" s="55">
        <f>'Datos DB'!G197</f>
        <v/>
      </c>
      <c r="F202" s="56">
        <f>'Datos DB'!I197+'Datos DB'!J197</f>
        <v/>
      </c>
      <c r="G202" s="56">
        <f>'Datos DB'!K197</f>
        <v/>
      </c>
      <c r="H202" s="56">
        <f>H201+F202-G202</f>
        <v/>
      </c>
    </row>
    <row r="203" ht="15" customHeight="1" s="43">
      <c r="A203" s="54">
        <f>'Datos DB'!A198</f>
        <v/>
      </c>
      <c r="B203" s="55">
        <f>'Datos DB'!B198</f>
        <v/>
      </c>
      <c r="C203" s="60" t="inlineStr">
        <is>
          <t>Pago recibido</t>
        </is>
      </c>
      <c r="D203" s="60">
        <f>'Datos DB'!F198</f>
        <v/>
      </c>
      <c r="E203" s="55">
        <f>'Datos DB'!G198</f>
        <v/>
      </c>
      <c r="F203" s="56">
        <f>'Datos DB'!I198+'Datos DB'!J198</f>
        <v/>
      </c>
      <c r="G203" s="56">
        <f>'Datos DB'!K198</f>
        <v/>
      </c>
      <c r="H203" s="56">
        <f>H202+F203-G203</f>
        <v/>
      </c>
    </row>
    <row r="204" ht="15" customHeight="1" s="43">
      <c r="A204" s="54">
        <f>'Datos DB'!A199</f>
        <v/>
      </c>
      <c r="B204" s="55">
        <f>'Datos DB'!B199</f>
        <v/>
      </c>
      <c r="C204" s="60" t="inlineStr">
        <is>
          <t>Pago recibido</t>
        </is>
      </c>
      <c r="D204" s="60">
        <f>'Datos DB'!F199</f>
        <v/>
      </c>
      <c r="E204" s="55">
        <f>'Datos DB'!G199</f>
        <v/>
      </c>
      <c r="F204" s="56">
        <f>'Datos DB'!I199+'Datos DB'!J199</f>
        <v/>
      </c>
      <c r="G204" s="56">
        <f>'Datos DB'!K199</f>
        <v/>
      </c>
      <c r="H204" s="56">
        <f>H203+F204-G204</f>
        <v/>
      </c>
    </row>
    <row r="205" ht="15" customHeight="1" s="43">
      <c r="A205" s="54">
        <f>'Datos DB'!A200</f>
        <v/>
      </c>
      <c r="B205" s="55">
        <f>'Datos DB'!B200</f>
        <v/>
      </c>
      <c r="C205" s="60" t="inlineStr">
        <is>
          <t>Factura</t>
        </is>
      </c>
      <c r="D205" s="60">
        <f>'Datos DB'!F200</f>
        <v/>
      </c>
      <c r="E205" s="55">
        <f>'Datos DB'!G200</f>
        <v/>
      </c>
      <c r="F205" s="56">
        <f>'Datos DB'!I200+'Datos DB'!J200</f>
        <v/>
      </c>
      <c r="G205" s="56">
        <f>'Datos DB'!K200</f>
        <v/>
      </c>
      <c r="H205" s="56">
        <f>H204+F205-G205</f>
        <v/>
      </c>
    </row>
    <row r="206" ht="15" customHeight="1" s="43">
      <c r="A206" s="54">
        <f>'Datos DB'!A201</f>
        <v/>
      </c>
      <c r="B206" s="55">
        <f>'Datos DB'!B201</f>
        <v/>
      </c>
      <c r="C206" s="60" t="inlineStr">
        <is>
          <t>Factura</t>
        </is>
      </c>
      <c r="D206" s="60">
        <f>'Datos DB'!F201</f>
        <v/>
      </c>
      <c r="E206" s="55">
        <f>'Datos DB'!G201</f>
        <v/>
      </c>
      <c r="F206" s="56">
        <f>'Datos DB'!I201+'Datos DB'!J201</f>
        <v/>
      </c>
      <c r="G206" s="56">
        <f>'Datos DB'!K201</f>
        <v/>
      </c>
      <c r="H206" s="56">
        <f>H205+F206-G206</f>
        <v/>
      </c>
    </row>
    <row r="207" ht="15" customHeight="1" s="43">
      <c r="A207" s="54">
        <f>'Datos DB'!A202</f>
        <v/>
      </c>
      <c r="B207" s="55">
        <f>'Datos DB'!B202</f>
        <v/>
      </c>
      <c r="C207" s="60" t="inlineStr">
        <is>
          <t>Factura</t>
        </is>
      </c>
      <c r="D207" s="60">
        <f>'Datos DB'!F202</f>
        <v/>
      </c>
      <c r="E207" s="55">
        <f>'Datos DB'!G202</f>
        <v/>
      </c>
      <c r="F207" s="56">
        <f>'Datos DB'!I202+'Datos DB'!J202</f>
        <v/>
      </c>
      <c r="G207" s="56">
        <f>'Datos DB'!K202</f>
        <v/>
      </c>
      <c r="H207" s="56">
        <f>H206+F207-G207</f>
        <v/>
      </c>
    </row>
    <row r="208" ht="15" customHeight="1" s="43">
      <c r="A208" s="54">
        <f>'Datos DB'!A203</f>
        <v/>
      </c>
      <c r="B208" s="55">
        <f>'Datos DB'!B203</f>
        <v/>
      </c>
      <c r="C208" s="60" t="inlineStr">
        <is>
          <t>Factura</t>
        </is>
      </c>
      <c r="D208" s="60">
        <f>'Datos DB'!F203</f>
        <v/>
      </c>
      <c r="E208" s="55">
        <f>'Datos DB'!G203</f>
        <v/>
      </c>
      <c r="F208" s="56">
        <f>'Datos DB'!I203+'Datos DB'!J203</f>
        <v/>
      </c>
      <c r="G208" s="56">
        <f>'Datos DB'!K203</f>
        <v/>
      </c>
      <c r="H208" s="56">
        <f>H207+F208-G208</f>
        <v/>
      </c>
    </row>
    <row r="209" ht="15" customHeight="1" s="43">
      <c r="A209" s="54">
        <f>'Datos DB'!A204</f>
        <v/>
      </c>
      <c r="B209" s="55">
        <f>'Datos DB'!B204</f>
        <v/>
      </c>
      <c r="C209" s="60" t="inlineStr">
        <is>
          <t>Factura</t>
        </is>
      </c>
      <c r="D209" s="60">
        <f>'Datos DB'!F204</f>
        <v/>
      </c>
      <c r="E209" s="55">
        <f>'Datos DB'!G204</f>
        <v/>
      </c>
      <c r="F209" s="56">
        <f>'Datos DB'!I204+'Datos DB'!J204</f>
        <v/>
      </c>
      <c r="G209" s="56">
        <f>'Datos DB'!K204</f>
        <v/>
      </c>
      <c r="H209" s="56">
        <f>H208+F209-G209</f>
        <v/>
      </c>
    </row>
    <row r="210" ht="15" customHeight="1" s="43">
      <c r="A210" s="54">
        <f>'Datos DB'!A205</f>
        <v/>
      </c>
      <c r="B210" s="55">
        <f>'Datos DB'!B205</f>
        <v/>
      </c>
      <c r="C210" s="60" t="inlineStr">
        <is>
          <t>Factura</t>
        </is>
      </c>
      <c r="D210" s="60">
        <f>'Datos DB'!F205</f>
        <v/>
      </c>
      <c r="E210" s="55">
        <f>'Datos DB'!G205</f>
        <v/>
      </c>
      <c r="F210" s="56">
        <f>'Datos DB'!I205+'Datos DB'!J205</f>
        <v/>
      </c>
      <c r="G210" s="56">
        <f>'Datos DB'!K205</f>
        <v/>
      </c>
      <c r="H210" s="56">
        <f>H209+F210-G210</f>
        <v/>
      </c>
    </row>
    <row r="211" ht="15" customHeight="1" s="43">
      <c r="A211" s="54">
        <f>'Datos DB'!A206</f>
        <v/>
      </c>
      <c r="B211" s="55">
        <f>'Datos DB'!B206</f>
        <v/>
      </c>
      <c r="C211" s="60" t="inlineStr">
        <is>
          <t>Pago recibido</t>
        </is>
      </c>
      <c r="D211" s="60">
        <f>'Datos DB'!F206</f>
        <v/>
      </c>
      <c r="E211" s="55">
        <f>'Datos DB'!G206</f>
        <v/>
      </c>
      <c r="F211" s="56">
        <f>'Datos DB'!I206+'Datos DB'!J206</f>
        <v/>
      </c>
      <c r="G211" s="56">
        <f>'Datos DB'!K206</f>
        <v/>
      </c>
      <c r="H211" s="56">
        <f>H210+F211-G211</f>
        <v/>
      </c>
    </row>
    <row r="212" ht="15" customHeight="1" s="43">
      <c r="A212" s="54">
        <f>'Datos DB'!A207</f>
        <v/>
      </c>
      <c r="B212" s="55">
        <f>'Datos DB'!B207</f>
        <v/>
      </c>
      <c r="C212" s="60" t="inlineStr">
        <is>
          <t>Factura</t>
        </is>
      </c>
      <c r="D212" s="60">
        <f>'Datos DB'!F207</f>
        <v/>
      </c>
      <c r="E212" s="55">
        <f>'Datos DB'!G207</f>
        <v/>
      </c>
      <c r="F212" s="56">
        <f>'Datos DB'!I207+'Datos DB'!J207</f>
        <v/>
      </c>
      <c r="G212" s="56">
        <f>'Datos DB'!K207</f>
        <v/>
      </c>
      <c r="H212" s="56">
        <f>H211+F212-G212</f>
        <v/>
      </c>
    </row>
    <row r="213" ht="15" customHeight="1" s="43">
      <c r="A213" s="54">
        <f>'Datos DB'!A208</f>
        <v/>
      </c>
      <c r="B213" s="55">
        <f>'Datos DB'!B208</f>
        <v/>
      </c>
      <c r="C213" s="60" t="inlineStr">
        <is>
          <t>Factura</t>
        </is>
      </c>
      <c r="D213" s="60">
        <f>'Datos DB'!F208</f>
        <v/>
      </c>
      <c r="E213" s="55">
        <f>'Datos DB'!G208</f>
        <v/>
      </c>
      <c r="F213" s="56">
        <f>'Datos DB'!I208+'Datos DB'!J208</f>
        <v/>
      </c>
      <c r="G213" s="56">
        <f>'Datos DB'!K208</f>
        <v/>
      </c>
      <c r="H213" s="56">
        <f>H212+F213-G213</f>
        <v/>
      </c>
    </row>
    <row r="214" ht="15" customHeight="1" s="43">
      <c r="A214" s="54">
        <f>'Datos DB'!A209</f>
        <v/>
      </c>
      <c r="B214" s="55">
        <f>'Datos DB'!B209</f>
        <v/>
      </c>
      <c r="C214" s="60" t="inlineStr">
        <is>
          <t>Factura</t>
        </is>
      </c>
      <c r="D214" s="60">
        <f>'Datos DB'!F209</f>
        <v/>
      </c>
      <c r="E214" s="55">
        <f>'Datos DB'!G209</f>
        <v/>
      </c>
      <c r="F214" s="56">
        <f>'Datos DB'!I209+'Datos DB'!J209</f>
        <v/>
      </c>
      <c r="G214" s="56">
        <f>'Datos DB'!K209</f>
        <v/>
      </c>
      <c r="H214" s="56">
        <f>H213+F214-G214</f>
        <v/>
      </c>
    </row>
    <row r="215" ht="15" customHeight="1" s="43">
      <c r="A215" s="54">
        <f>'Datos DB'!A210</f>
        <v/>
      </c>
      <c r="B215" s="55">
        <f>'Datos DB'!B210</f>
        <v/>
      </c>
      <c r="C215" s="60" t="inlineStr">
        <is>
          <t>Factura</t>
        </is>
      </c>
      <c r="D215" s="60">
        <f>'Datos DB'!F210</f>
        <v/>
      </c>
      <c r="E215" s="55">
        <f>'Datos DB'!G210</f>
        <v/>
      </c>
      <c r="F215" s="56">
        <f>'Datos DB'!I210+'Datos DB'!J210</f>
        <v/>
      </c>
      <c r="G215" s="56">
        <f>'Datos DB'!K210</f>
        <v/>
      </c>
      <c r="H215" s="56">
        <f>H214+F215-G215</f>
        <v/>
      </c>
    </row>
    <row r="216" ht="15" customHeight="1" s="43">
      <c r="A216" s="54">
        <f>'Datos DB'!A211</f>
        <v/>
      </c>
      <c r="B216" s="55">
        <f>'Datos DB'!B211</f>
        <v/>
      </c>
      <c r="C216" s="60" t="inlineStr">
        <is>
          <t>Factura</t>
        </is>
      </c>
      <c r="D216" s="60">
        <f>'Datos DB'!F211</f>
        <v/>
      </c>
      <c r="E216" s="55">
        <f>'Datos DB'!G211</f>
        <v/>
      </c>
      <c r="F216" s="56">
        <f>'Datos DB'!I211+'Datos DB'!J211</f>
        <v/>
      </c>
      <c r="G216" s="56">
        <f>'Datos DB'!K211</f>
        <v/>
      </c>
      <c r="H216" s="56">
        <f>H215+F216-G216</f>
        <v/>
      </c>
    </row>
    <row r="217" ht="15" customHeight="1" s="43">
      <c r="A217" s="54">
        <f>'Datos DB'!A212</f>
        <v/>
      </c>
      <c r="B217" s="55">
        <f>'Datos DB'!B212</f>
        <v/>
      </c>
      <c r="C217" s="60" t="inlineStr">
        <is>
          <t>Factura</t>
        </is>
      </c>
      <c r="D217" s="60">
        <f>'Datos DB'!F212</f>
        <v/>
      </c>
      <c r="E217" s="55">
        <f>'Datos DB'!G212</f>
        <v/>
      </c>
      <c r="F217" s="56">
        <f>'Datos DB'!I212+'Datos DB'!J212</f>
        <v/>
      </c>
      <c r="G217" s="56">
        <f>'Datos DB'!K212</f>
        <v/>
      </c>
      <c r="H217" s="56">
        <f>H216+F217-G217</f>
        <v/>
      </c>
    </row>
    <row r="218" ht="22.35" customHeight="1" s="43">
      <c r="A218" s="54">
        <f>'Datos DB'!A213</f>
        <v/>
      </c>
      <c r="B218" s="55">
        <f>'Datos DB'!B213</f>
        <v/>
      </c>
      <c r="C218" s="60" t="inlineStr">
        <is>
          <t>Factura</t>
        </is>
      </c>
      <c r="D218" s="60">
        <f>'Datos DB'!F213</f>
        <v/>
      </c>
      <c r="E218" s="55">
        <f>'Datos DB'!G213</f>
        <v/>
      </c>
      <c r="F218" s="56">
        <f>'Datos DB'!I213+'Datos DB'!J213</f>
        <v/>
      </c>
      <c r="G218" s="56">
        <f>'Datos DB'!K213</f>
        <v/>
      </c>
      <c r="H218" s="56">
        <f>H217+F218-G218</f>
        <v/>
      </c>
    </row>
    <row r="219" ht="22.35" customHeight="1" s="43">
      <c r="A219" s="54">
        <f>'Datos DB'!A214</f>
        <v/>
      </c>
      <c r="B219" s="55">
        <f>'Datos DB'!B214</f>
        <v/>
      </c>
      <c r="C219" s="60" t="inlineStr">
        <is>
          <t>Factura</t>
        </is>
      </c>
      <c r="D219" s="60">
        <f>'Datos DB'!F214</f>
        <v/>
      </c>
      <c r="E219" s="55">
        <f>'Datos DB'!G214</f>
        <v/>
      </c>
      <c r="F219" s="56">
        <f>'Datos DB'!I214+'Datos DB'!J214</f>
        <v/>
      </c>
      <c r="G219" s="56">
        <f>'Datos DB'!K214</f>
        <v/>
      </c>
      <c r="H219" s="56">
        <f>H218+F219-G219</f>
        <v/>
      </c>
    </row>
    <row r="220" ht="15" customHeight="1" s="43">
      <c r="A220" s="54">
        <f>'Datos DB'!A215</f>
        <v/>
      </c>
      <c r="B220" s="55">
        <f>'Datos DB'!B215</f>
        <v/>
      </c>
      <c r="C220" s="60" t="inlineStr">
        <is>
          <t>Factura</t>
        </is>
      </c>
      <c r="D220" s="60">
        <f>'Datos DB'!F215</f>
        <v/>
      </c>
      <c r="E220" s="55">
        <f>'Datos DB'!G215</f>
        <v/>
      </c>
      <c r="F220" s="56">
        <f>'Datos DB'!I215+'Datos DB'!J215</f>
        <v/>
      </c>
      <c r="G220" s="56">
        <f>'Datos DB'!K215</f>
        <v/>
      </c>
      <c r="H220" s="56">
        <f>H219+F220-G220</f>
        <v/>
      </c>
    </row>
    <row r="221" ht="15" customHeight="1" s="43">
      <c r="A221" s="54">
        <f>'Datos DB'!A216</f>
        <v/>
      </c>
      <c r="B221" s="55">
        <f>'Datos DB'!B216</f>
        <v/>
      </c>
      <c r="C221" s="60" t="inlineStr">
        <is>
          <t>Factura</t>
        </is>
      </c>
      <c r="D221" s="60">
        <f>'Datos DB'!F216</f>
        <v/>
      </c>
      <c r="E221" s="55">
        <f>'Datos DB'!G216</f>
        <v/>
      </c>
      <c r="F221" s="56">
        <f>'Datos DB'!I216+'Datos DB'!J216</f>
        <v/>
      </c>
      <c r="G221" s="56">
        <f>'Datos DB'!K216</f>
        <v/>
      </c>
      <c r="H221" s="56">
        <f>H220+F221-G221</f>
        <v/>
      </c>
    </row>
    <row r="222" ht="22.35" customHeight="1" s="43">
      <c r="A222" s="54">
        <f>'Datos DB'!A217</f>
        <v/>
      </c>
      <c r="B222" s="55">
        <f>'Datos DB'!B217</f>
        <v/>
      </c>
      <c r="C222" s="60" t="inlineStr">
        <is>
          <t>Factura</t>
        </is>
      </c>
      <c r="D222" s="60">
        <f>'Datos DB'!F217</f>
        <v/>
      </c>
      <c r="E222" s="55">
        <f>'Datos DB'!G217</f>
        <v/>
      </c>
      <c r="F222" s="56">
        <f>'Datos DB'!I217+'Datos DB'!J217</f>
        <v/>
      </c>
      <c r="G222" s="56">
        <f>'Datos DB'!K217</f>
        <v/>
      </c>
      <c r="H222" s="56">
        <f>H221+F222-G222</f>
        <v/>
      </c>
    </row>
    <row r="223" ht="15" customHeight="1" s="43">
      <c r="A223" s="54">
        <f>'Datos DB'!A218</f>
        <v/>
      </c>
      <c r="B223" s="55">
        <f>'Datos DB'!B218</f>
        <v/>
      </c>
      <c r="C223" s="60" t="inlineStr">
        <is>
          <t>Factura</t>
        </is>
      </c>
      <c r="D223" s="60">
        <f>'Datos DB'!F218</f>
        <v/>
      </c>
      <c r="E223" s="55">
        <f>'Datos DB'!G218</f>
        <v/>
      </c>
      <c r="F223" s="56">
        <f>'Datos DB'!I218+'Datos DB'!J218</f>
        <v/>
      </c>
      <c r="G223" s="56">
        <f>'Datos DB'!K218</f>
        <v/>
      </c>
      <c r="H223" s="56">
        <f>H222+F223-G223</f>
        <v/>
      </c>
    </row>
    <row r="224" ht="15" customHeight="1" s="43">
      <c r="A224" s="54">
        <f>'Datos DB'!A219</f>
        <v/>
      </c>
      <c r="B224" s="55">
        <f>'Datos DB'!B219</f>
        <v/>
      </c>
      <c r="C224" s="60" t="inlineStr">
        <is>
          <t>Factura</t>
        </is>
      </c>
      <c r="D224" s="60">
        <f>'Datos DB'!F219</f>
        <v/>
      </c>
      <c r="E224" s="55">
        <f>'Datos DB'!G219</f>
        <v/>
      </c>
      <c r="F224" s="56">
        <f>'Datos DB'!I219+'Datos DB'!J219</f>
        <v/>
      </c>
      <c r="G224" s="56">
        <f>'Datos DB'!K219</f>
        <v/>
      </c>
      <c r="H224" s="56">
        <f>H223+F224-G224</f>
        <v/>
      </c>
    </row>
    <row r="225" ht="15" customHeight="1" s="43">
      <c r="A225" s="54">
        <f>'Datos DB'!A220</f>
        <v/>
      </c>
      <c r="B225" s="55">
        <f>'Datos DB'!B220</f>
        <v/>
      </c>
      <c r="C225" s="60" t="inlineStr">
        <is>
          <t>Factura</t>
        </is>
      </c>
      <c r="D225" s="60">
        <f>'Datos DB'!F220</f>
        <v/>
      </c>
      <c r="E225" s="55">
        <f>'Datos DB'!G220</f>
        <v/>
      </c>
      <c r="F225" s="56">
        <f>'Datos DB'!I220+'Datos DB'!J220</f>
        <v/>
      </c>
      <c r="G225" s="56">
        <f>'Datos DB'!K220</f>
        <v/>
      </c>
      <c r="H225" s="56">
        <f>H224+F225-G225</f>
        <v/>
      </c>
    </row>
    <row r="226" ht="15" customHeight="1" s="43">
      <c r="A226" s="54">
        <f>'Datos DB'!A221</f>
        <v/>
      </c>
      <c r="B226" s="55">
        <f>'Datos DB'!B221</f>
        <v/>
      </c>
      <c r="C226" s="60" t="inlineStr">
        <is>
          <t>Factura</t>
        </is>
      </c>
      <c r="D226" s="60">
        <f>'Datos DB'!F221</f>
        <v/>
      </c>
      <c r="E226" s="55">
        <f>'Datos DB'!G221</f>
        <v/>
      </c>
      <c r="F226" s="56">
        <f>'Datos DB'!I221+'Datos DB'!J221</f>
        <v/>
      </c>
      <c r="G226" s="56">
        <f>'Datos DB'!K221</f>
        <v/>
      </c>
      <c r="H226" s="56">
        <f>H225+F226-G226</f>
        <v/>
      </c>
    </row>
    <row r="227" ht="15" customHeight="1" s="43">
      <c r="A227" s="54">
        <f>'Datos DB'!A222</f>
        <v/>
      </c>
      <c r="B227" s="55">
        <f>'Datos DB'!B222</f>
        <v/>
      </c>
      <c r="C227" s="60" t="inlineStr">
        <is>
          <t>Pago recibido</t>
        </is>
      </c>
      <c r="D227" s="60">
        <f>'Datos DB'!F222</f>
        <v/>
      </c>
      <c r="E227" s="55">
        <f>'Datos DB'!G222</f>
        <v/>
      </c>
      <c r="F227" s="56">
        <f>'Datos DB'!I222+'Datos DB'!J222</f>
        <v/>
      </c>
      <c r="G227" s="56">
        <f>'Datos DB'!K222</f>
        <v/>
      </c>
      <c r="H227" s="56">
        <f>H226+F227-G227</f>
        <v/>
      </c>
    </row>
    <row r="228" ht="15" customHeight="1" s="43">
      <c r="A228" s="54">
        <f>'Datos DB'!A223</f>
        <v/>
      </c>
      <c r="B228" s="55">
        <f>'Datos DB'!B223</f>
        <v/>
      </c>
      <c r="C228" s="60" t="inlineStr">
        <is>
          <t>Factura</t>
        </is>
      </c>
      <c r="D228" s="60">
        <f>'Datos DB'!F223</f>
        <v/>
      </c>
      <c r="E228" s="55">
        <f>'Datos DB'!G223</f>
        <v/>
      </c>
      <c r="F228" s="56">
        <f>'Datos DB'!I223+'Datos DB'!J223</f>
        <v/>
      </c>
      <c r="G228" s="56">
        <f>'Datos DB'!K223</f>
        <v/>
      </c>
      <c r="H228" s="56">
        <f>H227+F228-G228</f>
        <v/>
      </c>
    </row>
    <row r="229" ht="15" customHeight="1" s="43">
      <c r="A229" s="54">
        <f>'Datos DB'!A224</f>
        <v/>
      </c>
      <c r="B229" s="55">
        <f>'Datos DB'!B224</f>
        <v/>
      </c>
      <c r="C229" s="60" t="inlineStr">
        <is>
          <t>Factura</t>
        </is>
      </c>
      <c r="D229" s="60">
        <f>'Datos DB'!F224</f>
        <v/>
      </c>
      <c r="E229" s="55">
        <f>'Datos DB'!G224</f>
        <v/>
      </c>
      <c r="F229" s="56">
        <f>'Datos DB'!I224+'Datos DB'!J224</f>
        <v/>
      </c>
      <c r="G229" s="56">
        <f>'Datos DB'!K224</f>
        <v/>
      </c>
      <c r="H229" s="56">
        <f>H228+F229-G229</f>
        <v/>
      </c>
    </row>
    <row r="230" ht="15" customHeight="1" s="43">
      <c r="A230" s="54">
        <f>'Datos DB'!A225</f>
        <v/>
      </c>
      <c r="B230" s="55">
        <f>'Datos DB'!B225</f>
        <v/>
      </c>
      <c r="C230" s="60" t="inlineStr">
        <is>
          <t>Pago recibido</t>
        </is>
      </c>
      <c r="D230" s="60">
        <f>'Datos DB'!F225</f>
        <v/>
      </c>
      <c r="E230" s="55">
        <f>'Datos DB'!G225</f>
        <v/>
      </c>
      <c r="F230" s="56">
        <f>'Datos DB'!I225+'Datos DB'!J225</f>
        <v/>
      </c>
      <c r="G230" s="56">
        <f>'Datos DB'!K225</f>
        <v/>
      </c>
      <c r="H230" s="56">
        <f>H229+F230-G230</f>
        <v/>
      </c>
    </row>
    <row r="231" ht="15" customHeight="1" s="43">
      <c r="A231" s="54">
        <f>'Datos DB'!A226</f>
        <v/>
      </c>
      <c r="B231" s="55">
        <f>'Datos DB'!B226</f>
        <v/>
      </c>
      <c r="C231" s="60" t="inlineStr">
        <is>
          <t>Pago recibido</t>
        </is>
      </c>
      <c r="D231" s="60">
        <f>'Datos DB'!F226</f>
        <v/>
      </c>
      <c r="E231" s="55">
        <f>'Datos DB'!G226</f>
        <v/>
      </c>
      <c r="F231" s="56">
        <f>'Datos DB'!I226+'Datos DB'!J226</f>
        <v/>
      </c>
      <c r="G231" s="56">
        <f>'Datos DB'!K226</f>
        <v/>
      </c>
      <c r="H231" s="56">
        <f>H230+F231-G231</f>
        <v/>
      </c>
    </row>
    <row r="232" ht="15" customHeight="1" s="43">
      <c r="A232" s="54">
        <f>'Datos DB'!A227</f>
        <v/>
      </c>
      <c r="B232" s="55">
        <f>'Datos DB'!B227</f>
        <v/>
      </c>
      <c r="C232" s="60" t="inlineStr">
        <is>
          <t>Factura</t>
        </is>
      </c>
      <c r="D232" s="60">
        <f>'Datos DB'!F227</f>
        <v/>
      </c>
      <c r="E232" s="55">
        <f>'Datos DB'!G227</f>
        <v/>
      </c>
      <c r="F232" s="56">
        <f>'Datos DB'!I227+'Datos DB'!J227</f>
        <v/>
      </c>
      <c r="G232" s="56">
        <f>'Datos DB'!K227</f>
        <v/>
      </c>
      <c r="H232" s="56">
        <f>H231+F232-G232</f>
        <v/>
      </c>
    </row>
    <row r="233" ht="15" customHeight="1" s="43">
      <c r="A233" s="54">
        <f>'Datos DB'!A228</f>
        <v/>
      </c>
      <c r="B233" s="55">
        <f>'Datos DB'!B228</f>
        <v/>
      </c>
      <c r="C233" s="60" t="inlineStr">
        <is>
          <t>Factura</t>
        </is>
      </c>
      <c r="D233" s="60">
        <f>'Datos DB'!F228</f>
        <v/>
      </c>
      <c r="E233" s="55">
        <f>'Datos DB'!G228</f>
        <v/>
      </c>
      <c r="F233" s="56">
        <f>'Datos DB'!I228+'Datos DB'!J228</f>
        <v/>
      </c>
      <c r="G233" s="56">
        <f>'Datos DB'!K228</f>
        <v/>
      </c>
      <c r="H233" s="56">
        <f>H232+F233-G233</f>
        <v/>
      </c>
    </row>
    <row r="234" ht="15" customHeight="1" s="43">
      <c r="A234" s="54">
        <f>'Datos DB'!A229</f>
        <v/>
      </c>
      <c r="B234" s="55">
        <f>'Datos DB'!B229</f>
        <v/>
      </c>
      <c r="C234" s="60" t="inlineStr">
        <is>
          <t>Factura</t>
        </is>
      </c>
      <c r="D234" s="60">
        <f>'Datos DB'!F229</f>
        <v/>
      </c>
      <c r="E234" s="55">
        <f>'Datos DB'!G229</f>
        <v/>
      </c>
      <c r="F234" s="56">
        <f>'Datos DB'!I229+'Datos DB'!J229</f>
        <v/>
      </c>
      <c r="G234" s="56">
        <f>'Datos DB'!K229</f>
        <v/>
      </c>
      <c r="H234" s="56">
        <f>H233+F234-G234</f>
        <v/>
      </c>
    </row>
    <row r="235" ht="15" customHeight="1" s="43">
      <c r="A235" s="54">
        <f>'Datos DB'!A230</f>
        <v/>
      </c>
      <c r="B235" s="55">
        <f>'Datos DB'!B230</f>
        <v/>
      </c>
      <c r="C235" s="60" t="inlineStr">
        <is>
          <t>Factura</t>
        </is>
      </c>
      <c r="D235" s="60">
        <f>'Datos DB'!F230</f>
        <v/>
      </c>
      <c r="E235" s="55">
        <f>'Datos DB'!G230</f>
        <v/>
      </c>
      <c r="F235" s="56">
        <f>'Datos DB'!I230+'Datos DB'!J230</f>
        <v/>
      </c>
      <c r="G235" s="56">
        <f>'Datos DB'!K230</f>
        <v/>
      </c>
      <c r="H235" s="56">
        <f>H234+F235-G235</f>
        <v/>
      </c>
    </row>
    <row r="236" ht="15" customHeight="1" s="43">
      <c r="A236" s="54">
        <f>'Datos DB'!A231</f>
        <v/>
      </c>
      <c r="B236" s="55">
        <f>'Datos DB'!B231</f>
        <v/>
      </c>
      <c r="C236" s="60" t="inlineStr">
        <is>
          <t>Factura</t>
        </is>
      </c>
      <c r="D236" s="60">
        <f>'Datos DB'!F231</f>
        <v/>
      </c>
      <c r="E236" s="55">
        <f>'Datos DB'!G231</f>
        <v/>
      </c>
      <c r="F236" s="56">
        <f>'Datos DB'!I231+'Datos DB'!J231</f>
        <v/>
      </c>
      <c r="G236" s="56">
        <f>'Datos DB'!K231</f>
        <v/>
      </c>
      <c r="H236" s="56">
        <f>H235+F236-G236</f>
        <v/>
      </c>
    </row>
    <row r="237" ht="15" customHeight="1" s="43">
      <c r="A237" s="54">
        <f>'Datos DB'!A232</f>
        <v/>
      </c>
      <c r="B237" s="55">
        <f>'Datos DB'!B232</f>
        <v/>
      </c>
      <c r="C237" s="60" t="inlineStr">
        <is>
          <t>Factura</t>
        </is>
      </c>
      <c r="D237" s="60">
        <f>'Datos DB'!F232</f>
        <v/>
      </c>
      <c r="E237" s="55">
        <f>'Datos DB'!G232</f>
        <v/>
      </c>
      <c r="F237" s="56">
        <f>'Datos DB'!I232+'Datos DB'!J232</f>
        <v/>
      </c>
      <c r="G237" s="56">
        <f>'Datos DB'!K232</f>
        <v/>
      </c>
      <c r="H237" s="56">
        <f>H236+F237-G237</f>
        <v/>
      </c>
    </row>
    <row r="238" ht="15" customHeight="1" s="43">
      <c r="A238" s="54">
        <f>'Datos DB'!A233</f>
        <v/>
      </c>
      <c r="B238" s="55">
        <f>'Datos DB'!B233</f>
        <v/>
      </c>
      <c r="C238" s="60" t="inlineStr">
        <is>
          <t>Factura</t>
        </is>
      </c>
      <c r="D238" s="60">
        <f>'Datos DB'!F233</f>
        <v/>
      </c>
      <c r="E238" s="55">
        <f>'Datos DB'!G233</f>
        <v/>
      </c>
      <c r="F238" s="56">
        <f>'Datos DB'!I233+'Datos DB'!J233</f>
        <v/>
      </c>
      <c r="G238" s="56">
        <f>'Datos DB'!K233</f>
        <v/>
      </c>
      <c r="H238" s="56">
        <f>H237+F238-G238</f>
        <v/>
      </c>
    </row>
    <row r="239" ht="22.35" customHeight="1" s="43">
      <c r="A239" s="54">
        <f>'Datos DB'!A234</f>
        <v/>
      </c>
      <c r="B239" s="55">
        <f>'Datos DB'!B234</f>
        <v/>
      </c>
      <c r="C239" s="60" t="inlineStr">
        <is>
          <t>Factura</t>
        </is>
      </c>
      <c r="D239" s="60">
        <f>'Datos DB'!F234</f>
        <v/>
      </c>
      <c r="E239" s="55">
        <f>'Datos DB'!G234</f>
        <v/>
      </c>
      <c r="F239" s="56">
        <f>'Datos DB'!I234+'Datos DB'!J234</f>
        <v/>
      </c>
      <c r="G239" s="56">
        <f>'Datos DB'!K234</f>
        <v/>
      </c>
      <c r="H239" s="56">
        <f>H238+F239-G239</f>
        <v/>
      </c>
    </row>
    <row r="240" ht="22.35" customHeight="1" s="43">
      <c r="A240" s="54">
        <f>'Datos DB'!A235</f>
        <v/>
      </c>
      <c r="B240" s="55">
        <f>'Datos DB'!B235</f>
        <v/>
      </c>
      <c r="C240" s="60" t="inlineStr">
        <is>
          <t>Factura</t>
        </is>
      </c>
      <c r="D240" s="60">
        <f>'Datos DB'!F235</f>
        <v/>
      </c>
      <c r="E240" s="55">
        <f>'Datos DB'!G235</f>
        <v/>
      </c>
      <c r="F240" s="56">
        <f>'Datos DB'!I235+'Datos DB'!J235</f>
        <v/>
      </c>
      <c r="G240" s="56">
        <f>'Datos DB'!K235</f>
        <v/>
      </c>
      <c r="H240" s="56">
        <f>H239+F240-G240</f>
        <v/>
      </c>
    </row>
    <row r="241" ht="15" customHeight="1" s="43">
      <c r="A241" s="54">
        <f>'Datos DB'!A236</f>
        <v/>
      </c>
      <c r="B241" s="55">
        <f>'Datos DB'!B236</f>
        <v/>
      </c>
      <c r="C241" s="60" t="inlineStr">
        <is>
          <t>Factura</t>
        </is>
      </c>
      <c r="D241" s="60">
        <f>'Datos DB'!F236</f>
        <v/>
      </c>
      <c r="E241" s="55">
        <f>'Datos DB'!G236</f>
        <v/>
      </c>
      <c r="F241" s="56">
        <f>'Datos DB'!I236+'Datos DB'!J236</f>
        <v/>
      </c>
      <c r="G241" s="56">
        <f>'Datos DB'!K236</f>
        <v/>
      </c>
      <c r="H241" s="56">
        <f>H240+F241-G241</f>
        <v/>
      </c>
    </row>
    <row r="242" ht="15" customHeight="1" s="43">
      <c r="A242" s="54">
        <f>'Datos DB'!A237</f>
        <v/>
      </c>
      <c r="B242" s="55">
        <f>'Datos DB'!B237</f>
        <v/>
      </c>
      <c r="C242" s="60" t="inlineStr">
        <is>
          <t>Pago recibido</t>
        </is>
      </c>
      <c r="D242" s="60">
        <f>'Datos DB'!F237</f>
        <v/>
      </c>
      <c r="E242" s="55">
        <f>'Datos DB'!G237</f>
        <v/>
      </c>
      <c r="F242" s="56">
        <f>'Datos DB'!I237+'Datos DB'!J237</f>
        <v/>
      </c>
      <c r="G242" s="56">
        <f>'Datos DB'!K237</f>
        <v/>
      </c>
      <c r="H242" s="56">
        <f>H241+F242-G242</f>
        <v/>
      </c>
    </row>
    <row r="243" ht="15" customHeight="1" s="43">
      <c r="A243" s="54">
        <f>'Datos DB'!A238</f>
        <v/>
      </c>
      <c r="B243" s="55">
        <f>'Datos DB'!B238</f>
        <v/>
      </c>
      <c r="C243" s="60" t="inlineStr">
        <is>
          <t>Factura</t>
        </is>
      </c>
      <c r="D243" s="60">
        <f>'Datos DB'!F238</f>
        <v/>
      </c>
      <c r="E243" s="55">
        <f>'Datos DB'!G238</f>
        <v/>
      </c>
      <c r="F243" s="56">
        <f>'Datos DB'!I238+'Datos DB'!J238</f>
        <v/>
      </c>
      <c r="G243" s="56">
        <f>'Datos DB'!K238</f>
        <v/>
      </c>
      <c r="H243" s="56">
        <f>H242+F243-G243</f>
        <v/>
      </c>
    </row>
    <row r="244" ht="15" customHeight="1" s="43">
      <c r="A244" s="54">
        <f>'Datos DB'!A239</f>
        <v/>
      </c>
      <c r="B244" s="55">
        <f>'Datos DB'!B239</f>
        <v/>
      </c>
      <c r="C244" s="60" t="inlineStr">
        <is>
          <t>Factura</t>
        </is>
      </c>
      <c r="D244" s="60">
        <f>'Datos DB'!F239</f>
        <v/>
      </c>
      <c r="E244" s="55">
        <f>'Datos DB'!G239</f>
        <v/>
      </c>
      <c r="F244" s="56">
        <f>'Datos DB'!I239+'Datos DB'!J239</f>
        <v/>
      </c>
      <c r="G244" s="56">
        <f>'Datos DB'!K239</f>
        <v/>
      </c>
      <c r="H244" s="56">
        <f>H243+F244-G244</f>
        <v/>
      </c>
    </row>
    <row r="245" ht="15" customHeight="1" s="43">
      <c r="A245" s="54">
        <f>'Datos DB'!A240</f>
        <v/>
      </c>
      <c r="B245" s="55">
        <f>'Datos DB'!B240</f>
        <v/>
      </c>
      <c r="C245" s="60" t="inlineStr">
        <is>
          <t>Factura</t>
        </is>
      </c>
      <c r="D245" s="60">
        <f>'Datos DB'!F240</f>
        <v/>
      </c>
      <c r="E245" s="55">
        <f>'Datos DB'!G240</f>
        <v/>
      </c>
      <c r="F245" s="56">
        <f>'Datos DB'!I240+'Datos DB'!J240</f>
        <v/>
      </c>
      <c r="G245" s="56">
        <f>'Datos DB'!K240</f>
        <v/>
      </c>
      <c r="H245" s="56">
        <f>H244+F245-G245</f>
        <v/>
      </c>
    </row>
    <row r="246" ht="15" customHeight="1" s="43">
      <c r="A246" s="54">
        <f>'Datos DB'!A241</f>
        <v/>
      </c>
      <c r="B246" s="55">
        <f>'Datos DB'!B241</f>
        <v/>
      </c>
      <c r="C246" s="60" t="inlineStr">
        <is>
          <t>Factura</t>
        </is>
      </c>
      <c r="D246" s="60">
        <f>'Datos DB'!F241</f>
        <v/>
      </c>
      <c r="E246" s="55">
        <f>'Datos DB'!G241</f>
        <v/>
      </c>
      <c r="F246" s="56">
        <f>'Datos DB'!I241+'Datos DB'!J241</f>
        <v/>
      </c>
      <c r="G246" s="56">
        <f>'Datos DB'!K241</f>
        <v/>
      </c>
      <c r="H246" s="56">
        <f>H245+F246-G246</f>
        <v/>
      </c>
    </row>
    <row r="247" ht="15" customHeight="1" s="43">
      <c r="A247" s="54">
        <f>'Datos DB'!A242</f>
        <v/>
      </c>
      <c r="B247" s="55">
        <f>'Datos DB'!B242</f>
        <v/>
      </c>
      <c r="C247" s="60" t="inlineStr">
        <is>
          <t>Factura</t>
        </is>
      </c>
      <c r="D247" s="60">
        <f>'Datos DB'!F242</f>
        <v/>
      </c>
      <c r="E247" s="55">
        <f>'Datos DB'!G242</f>
        <v/>
      </c>
      <c r="F247" s="56">
        <f>'Datos DB'!I242+'Datos DB'!J242</f>
        <v/>
      </c>
      <c r="G247" s="56">
        <f>'Datos DB'!K242</f>
        <v/>
      </c>
      <c r="H247" s="56">
        <f>H246+F247-G247</f>
        <v/>
      </c>
    </row>
    <row r="248" ht="15" customHeight="1" s="43">
      <c r="A248" s="54">
        <f>'Datos DB'!A243</f>
        <v/>
      </c>
      <c r="B248" s="55">
        <f>'Datos DB'!B243</f>
        <v/>
      </c>
      <c r="C248" s="60" t="inlineStr">
        <is>
          <t>Factura</t>
        </is>
      </c>
      <c r="D248" s="60">
        <f>'Datos DB'!F243</f>
        <v/>
      </c>
      <c r="E248" s="55">
        <f>'Datos DB'!G243</f>
        <v/>
      </c>
      <c r="F248" s="56">
        <f>'Datos DB'!I243+'Datos DB'!J243</f>
        <v/>
      </c>
      <c r="G248" s="56">
        <f>'Datos DB'!K243</f>
        <v/>
      </c>
      <c r="H248" s="56">
        <f>H247+F248-G248</f>
        <v/>
      </c>
    </row>
    <row r="249" ht="15" customHeight="1" s="43">
      <c r="A249" s="54">
        <f>'Datos DB'!A244</f>
        <v/>
      </c>
      <c r="B249" s="55">
        <f>'Datos DB'!B244</f>
        <v/>
      </c>
      <c r="C249" s="60" t="inlineStr">
        <is>
          <t>Factura</t>
        </is>
      </c>
      <c r="D249" s="60">
        <f>'Datos DB'!F244</f>
        <v/>
      </c>
      <c r="E249" s="55">
        <f>'Datos DB'!G244</f>
        <v/>
      </c>
      <c r="F249" s="56">
        <f>'Datos DB'!I244+'Datos DB'!J244</f>
        <v/>
      </c>
      <c r="G249" s="56">
        <f>'Datos DB'!K244</f>
        <v/>
      </c>
      <c r="H249" s="56">
        <f>H248+F249-G249</f>
        <v/>
      </c>
    </row>
    <row r="250" ht="22.35" customHeight="1" s="43">
      <c r="A250" s="54">
        <f>'Datos DB'!A245</f>
        <v/>
      </c>
      <c r="B250" s="55">
        <f>'Datos DB'!B245</f>
        <v/>
      </c>
      <c r="C250" s="60" t="inlineStr">
        <is>
          <t>Factura</t>
        </is>
      </c>
      <c r="D250" s="60">
        <f>'Datos DB'!F245</f>
        <v/>
      </c>
      <c r="E250" s="55">
        <f>'Datos DB'!G245</f>
        <v/>
      </c>
      <c r="F250" s="56">
        <f>'Datos DB'!I245+'Datos DB'!J245</f>
        <v/>
      </c>
      <c r="G250" s="56">
        <f>'Datos DB'!K245</f>
        <v/>
      </c>
      <c r="H250" s="56">
        <f>H249+F250-G250</f>
        <v/>
      </c>
    </row>
    <row r="251" ht="15" customHeight="1" s="43">
      <c r="A251" s="54">
        <f>'Datos DB'!A246</f>
        <v/>
      </c>
      <c r="B251" s="55">
        <f>'Datos DB'!B246</f>
        <v/>
      </c>
      <c r="C251" s="60" t="inlineStr">
        <is>
          <t>Pago recibido</t>
        </is>
      </c>
      <c r="D251" s="60">
        <f>'Datos DB'!F246</f>
        <v/>
      </c>
      <c r="E251" s="55">
        <f>'Datos DB'!G246</f>
        <v/>
      </c>
      <c r="F251" s="56">
        <f>'Datos DB'!I246+'Datos DB'!J246</f>
        <v/>
      </c>
      <c r="G251" s="56">
        <f>'Datos DB'!K246</f>
        <v/>
      </c>
      <c r="H251" s="56">
        <f>H250+F251-G251</f>
        <v/>
      </c>
    </row>
    <row r="252" ht="15" customHeight="1" s="43">
      <c r="A252" s="54">
        <f>'Datos DB'!A247</f>
        <v/>
      </c>
      <c r="B252" s="55">
        <f>'Datos DB'!B247</f>
        <v/>
      </c>
      <c r="C252" s="60" t="inlineStr">
        <is>
          <t>Pago recibido</t>
        </is>
      </c>
      <c r="D252" s="60">
        <f>'Datos DB'!F247</f>
        <v/>
      </c>
      <c r="E252" s="55">
        <f>'Datos DB'!G247</f>
        <v/>
      </c>
      <c r="F252" s="56">
        <f>'Datos DB'!I247+'Datos DB'!J247</f>
        <v/>
      </c>
      <c r="G252" s="56">
        <f>'Datos DB'!K247</f>
        <v/>
      </c>
      <c r="H252" s="56">
        <f>H251+F252-G252</f>
        <v/>
      </c>
    </row>
    <row r="253" ht="15" customHeight="1" s="43">
      <c r="A253" s="54">
        <f>'Datos DB'!A248</f>
        <v/>
      </c>
      <c r="B253" s="55">
        <f>'Datos DB'!B248</f>
        <v/>
      </c>
      <c r="C253" s="60" t="inlineStr">
        <is>
          <t>Factura</t>
        </is>
      </c>
      <c r="D253" s="60">
        <f>'Datos DB'!F248</f>
        <v/>
      </c>
      <c r="E253" s="55">
        <f>'Datos DB'!G248</f>
        <v/>
      </c>
      <c r="F253" s="56">
        <f>'Datos DB'!I248+'Datos DB'!J248</f>
        <v/>
      </c>
      <c r="G253" s="56">
        <f>'Datos DB'!K248</f>
        <v/>
      </c>
      <c r="H253" s="56">
        <f>H252+F253-G253</f>
        <v/>
      </c>
    </row>
    <row r="254" ht="15" customHeight="1" s="43">
      <c r="A254" s="54">
        <f>'Datos DB'!A249</f>
        <v/>
      </c>
      <c r="B254" s="55">
        <f>'Datos DB'!B249</f>
        <v/>
      </c>
      <c r="C254" s="60" t="inlineStr">
        <is>
          <t>Factura</t>
        </is>
      </c>
      <c r="D254" s="60">
        <f>'Datos DB'!F249</f>
        <v/>
      </c>
      <c r="E254" s="55">
        <f>'Datos DB'!G249</f>
        <v/>
      </c>
      <c r="F254" s="56">
        <f>'Datos DB'!I249+'Datos DB'!J249</f>
        <v/>
      </c>
      <c r="G254" s="56">
        <f>'Datos DB'!K249</f>
        <v/>
      </c>
      <c r="H254" s="56">
        <f>H253+F254-G254</f>
        <v/>
      </c>
    </row>
    <row r="255" ht="15" customHeight="1" s="43">
      <c r="A255" s="54">
        <f>'Datos DB'!A250</f>
        <v/>
      </c>
      <c r="B255" s="55">
        <f>'Datos DB'!B250</f>
        <v/>
      </c>
      <c r="C255" s="60" t="inlineStr">
        <is>
          <t>Factura</t>
        </is>
      </c>
      <c r="D255" s="60">
        <f>'Datos DB'!F250</f>
        <v/>
      </c>
      <c r="E255" s="55">
        <f>'Datos DB'!G250</f>
        <v/>
      </c>
      <c r="F255" s="56">
        <f>'Datos DB'!I250+'Datos DB'!J250</f>
        <v/>
      </c>
      <c r="G255" s="56">
        <f>'Datos DB'!K250</f>
        <v/>
      </c>
      <c r="H255" s="56">
        <f>H254+F255-G255</f>
        <v/>
      </c>
    </row>
    <row r="256" ht="22.35" customHeight="1" s="43">
      <c r="A256" s="54">
        <f>'Datos DB'!A251</f>
        <v/>
      </c>
      <c r="B256" s="55">
        <f>'Datos DB'!B251</f>
        <v/>
      </c>
      <c r="C256" s="60" t="inlineStr">
        <is>
          <t>Factura</t>
        </is>
      </c>
      <c r="D256" s="60">
        <f>'Datos DB'!F251</f>
        <v/>
      </c>
      <c r="E256" s="55">
        <f>'Datos DB'!G251</f>
        <v/>
      </c>
      <c r="F256" s="56">
        <f>'Datos DB'!I251+'Datos DB'!J251</f>
        <v/>
      </c>
      <c r="G256" s="56">
        <f>'Datos DB'!K251</f>
        <v/>
      </c>
      <c r="H256" s="56">
        <f>H255+F256-G256</f>
        <v/>
      </c>
    </row>
    <row r="257" ht="15" customHeight="1" s="43">
      <c r="A257" s="54">
        <f>'Datos DB'!A252</f>
        <v/>
      </c>
      <c r="B257" s="55">
        <f>'Datos DB'!B252</f>
        <v/>
      </c>
      <c r="C257" s="60" t="inlineStr">
        <is>
          <t>Factura</t>
        </is>
      </c>
      <c r="D257" s="60">
        <f>'Datos DB'!F252</f>
        <v/>
      </c>
      <c r="E257" s="55">
        <f>'Datos DB'!G252</f>
        <v/>
      </c>
      <c r="F257" s="56">
        <f>'Datos DB'!I252+'Datos DB'!J252</f>
        <v/>
      </c>
      <c r="G257" s="56">
        <f>'Datos DB'!K252</f>
        <v/>
      </c>
      <c r="H257" s="56">
        <f>H256+F257-G257</f>
        <v/>
      </c>
    </row>
    <row r="258" ht="15" customHeight="1" s="43">
      <c r="A258" s="54">
        <f>'Datos DB'!A253</f>
        <v/>
      </c>
      <c r="B258" s="55">
        <f>'Datos DB'!B253</f>
        <v/>
      </c>
      <c r="C258" s="60" t="inlineStr">
        <is>
          <t>Factura</t>
        </is>
      </c>
      <c r="D258" s="60">
        <f>'Datos DB'!F253</f>
        <v/>
      </c>
      <c r="E258" s="55">
        <f>'Datos DB'!G253</f>
        <v/>
      </c>
      <c r="F258" s="56">
        <f>'Datos DB'!I253+'Datos DB'!J253</f>
        <v/>
      </c>
      <c r="G258" s="56">
        <f>'Datos DB'!K253</f>
        <v/>
      </c>
      <c r="H258" s="56">
        <f>H257+F258-G258</f>
        <v/>
      </c>
    </row>
    <row r="259" ht="15" customHeight="1" s="43">
      <c r="A259" s="54">
        <f>'Datos DB'!A254</f>
        <v/>
      </c>
      <c r="B259" s="55">
        <f>'Datos DB'!B254</f>
        <v/>
      </c>
      <c r="C259" s="60" t="inlineStr">
        <is>
          <t>Factura</t>
        </is>
      </c>
      <c r="D259" s="60">
        <f>'Datos DB'!F254</f>
        <v/>
      </c>
      <c r="E259" s="55">
        <f>'Datos DB'!G254</f>
        <v/>
      </c>
      <c r="F259" s="56">
        <f>'Datos DB'!I254+'Datos DB'!J254</f>
        <v/>
      </c>
      <c r="G259" s="56">
        <f>'Datos DB'!K254</f>
        <v/>
      </c>
      <c r="H259" s="56">
        <f>H258+F259-G259</f>
        <v/>
      </c>
    </row>
    <row r="260" ht="15" customHeight="1" s="43">
      <c r="A260" s="54">
        <f>'Datos DB'!A255</f>
        <v/>
      </c>
      <c r="B260" s="55">
        <f>'Datos DB'!B255</f>
        <v/>
      </c>
      <c r="C260" s="60" t="inlineStr">
        <is>
          <t>Factura</t>
        </is>
      </c>
      <c r="D260" s="60">
        <f>'Datos DB'!F255</f>
        <v/>
      </c>
      <c r="E260" s="55">
        <f>'Datos DB'!G255</f>
        <v/>
      </c>
      <c r="F260" s="56">
        <f>'Datos DB'!I255+'Datos DB'!J255</f>
        <v/>
      </c>
      <c r="G260" s="56">
        <f>'Datos DB'!K255</f>
        <v/>
      </c>
      <c r="H260" s="56">
        <f>H259+F260-G260</f>
        <v/>
      </c>
    </row>
    <row r="261" ht="15" customHeight="1" s="43">
      <c r="A261" s="54">
        <f>'Datos DB'!A256</f>
        <v/>
      </c>
      <c r="B261" s="55">
        <f>'Datos DB'!B256</f>
        <v/>
      </c>
      <c r="C261" s="60" t="inlineStr">
        <is>
          <t>Factura</t>
        </is>
      </c>
      <c r="D261" s="60">
        <f>'Datos DB'!F256</f>
        <v/>
      </c>
      <c r="E261" s="55">
        <f>'Datos DB'!G256</f>
        <v/>
      </c>
      <c r="F261" s="56">
        <f>'Datos DB'!I256+'Datos DB'!J256</f>
        <v/>
      </c>
      <c r="G261" s="56">
        <f>'Datos DB'!K256</f>
        <v/>
      </c>
      <c r="H261" s="56">
        <f>H260+F261-G261</f>
        <v/>
      </c>
    </row>
    <row r="262" ht="15" customHeight="1" s="43">
      <c r="A262" s="54">
        <f>'Datos DB'!A257</f>
        <v/>
      </c>
      <c r="B262" s="55">
        <f>'Datos DB'!B257</f>
        <v/>
      </c>
      <c r="C262" s="60" t="inlineStr">
        <is>
          <t>Pago recibido</t>
        </is>
      </c>
      <c r="D262" s="60">
        <f>'Datos DB'!F257</f>
        <v/>
      </c>
      <c r="E262" s="55">
        <f>'Datos DB'!G257</f>
        <v/>
      </c>
      <c r="F262" s="56">
        <f>'Datos DB'!I257+'Datos DB'!J257</f>
        <v/>
      </c>
      <c r="G262" s="56">
        <f>'Datos DB'!K257</f>
        <v/>
      </c>
      <c r="H262" s="56">
        <f>H261+F262-G262</f>
        <v/>
      </c>
    </row>
    <row r="263" ht="22.35" customHeight="1" s="43">
      <c r="A263" s="54">
        <f>'Datos DB'!A258</f>
        <v/>
      </c>
      <c r="B263" s="55">
        <f>'Datos DB'!B258</f>
        <v/>
      </c>
      <c r="C263" s="60" t="inlineStr">
        <is>
          <t>Factura</t>
        </is>
      </c>
      <c r="D263" s="60">
        <f>'Datos DB'!F258</f>
        <v/>
      </c>
      <c r="E263" s="55">
        <f>'Datos DB'!G258</f>
        <v/>
      </c>
      <c r="F263" s="56">
        <f>'Datos DB'!I258+'Datos DB'!J258</f>
        <v/>
      </c>
      <c r="G263" s="56">
        <f>'Datos DB'!K258</f>
        <v/>
      </c>
      <c r="H263" s="56">
        <f>H262+F263-G263</f>
        <v/>
      </c>
    </row>
    <row r="264" ht="15" customHeight="1" s="43">
      <c r="A264" s="54">
        <f>'Datos DB'!A259</f>
        <v/>
      </c>
      <c r="B264" s="55">
        <f>'Datos DB'!B259</f>
        <v/>
      </c>
      <c r="C264" s="60" t="inlineStr">
        <is>
          <t>Factura</t>
        </is>
      </c>
      <c r="D264" s="60">
        <f>'Datos DB'!F259</f>
        <v/>
      </c>
      <c r="E264" s="55">
        <f>'Datos DB'!G259</f>
        <v/>
      </c>
      <c r="F264" s="56">
        <f>'Datos DB'!I259+'Datos DB'!J259</f>
        <v/>
      </c>
      <c r="G264" s="56">
        <f>'Datos DB'!K259</f>
        <v/>
      </c>
      <c r="H264" s="56">
        <f>H263+F264-G264</f>
        <v/>
      </c>
    </row>
    <row r="265" ht="15" customHeight="1" s="43">
      <c r="A265" s="54">
        <f>'Datos DB'!A260</f>
        <v/>
      </c>
      <c r="B265" s="55">
        <f>'Datos DB'!B260</f>
        <v/>
      </c>
      <c r="C265" s="60" t="inlineStr">
        <is>
          <t>Factura</t>
        </is>
      </c>
      <c r="D265" s="60">
        <f>'Datos DB'!F260</f>
        <v/>
      </c>
      <c r="E265" s="55">
        <f>'Datos DB'!G260</f>
        <v/>
      </c>
      <c r="F265" s="56">
        <f>'Datos DB'!I260+'Datos DB'!J260</f>
        <v/>
      </c>
      <c r="G265" s="56">
        <f>'Datos DB'!K260</f>
        <v/>
      </c>
      <c r="H265" s="56">
        <f>H264+F265-G265</f>
        <v/>
      </c>
    </row>
    <row r="266" ht="15" customHeight="1" s="43">
      <c r="A266" s="54">
        <f>'Datos DB'!A261</f>
        <v/>
      </c>
      <c r="B266" s="55">
        <f>'Datos DB'!B261</f>
        <v/>
      </c>
      <c r="C266" s="60" t="inlineStr">
        <is>
          <t>Factura</t>
        </is>
      </c>
      <c r="D266" s="60">
        <f>'Datos DB'!F261</f>
        <v/>
      </c>
      <c r="E266" s="55">
        <f>'Datos DB'!G261</f>
        <v/>
      </c>
      <c r="F266" s="56">
        <f>'Datos DB'!I261+'Datos DB'!J261</f>
        <v/>
      </c>
      <c r="G266" s="56">
        <f>'Datos DB'!K261</f>
        <v/>
      </c>
      <c r="H266" s="56">
        <f>H265+F266-G266</f>
        <v/>
      </c>
    </row>
    <row r="267" ht="15" customHeight="1" s="43">
      <c r="A267" s="54">
        <f>'Datos DB'!A262</f>
        <v/>
      </c>
      <c r="B267" s="55">
        <f>'Datos DB'!B262</f>
        <v/>
      </c>
      <c r="C267" s="60" t="inlineStr">
        <is>
          <t>Factura</t>
        </is>
      </c>
      <c r="D267" s="60">
        <f>'Datos DB'!F262</f>
        <v/>
      </c>
      <c r="E267" s="55">
        <f>'Datos DB'!G262</f>
        <v/>
      </c>
      <c r="F267" s="56">
        <f>'Datos DB'!I262+'Datos DB'!J262</f>
        <v/>
      </c>
      <c r="G267" s="56">
        <f>'Datos DB'!K262</f>
        <v/>
      </c>
      <c r="H267" s="56">
        <f>H266+F267-G267</f>
        <v/>
      </c>
    </row>
    <row r="268" ht="15" customHeight="1" s="43">
      <c r="A268" s="54">
        <f>'Datos DB'!A263</f>
        <v/>
      </c>
      <c r="B268" s="55">
        <f>'Datos DB'!B263</f>
        <v/>
      </c>
      <c r="C268" s="60" t="inlineStr">
        <is>
          <t>Factura</t>
        </is>
      </c>
      <c r="D268" s="60">
        <f>'Datos DB'!F263</f>
        <v/>
      </c>
      <c r="E268" s="55">
        <f>'Datos DB'!G263</f>
        <v/>
      </c>
      <c r="F268" s="56">
        <f>'Datos DB'!I263+'Datos DB'!J263</f>
        <v/>
      </c>
      <c r="G268" s="56">
        <f>'Datos DB'!K263</f>
        <v/>
      </c>
      <c r="H268" s="56">
        <f>H267+F268-G268</f>
        <v/>
      </c>
    </row>
    <row r="269" ht="15" customHeight="1" s="43">
      <c r="A269" s="54">
        <f>'Datos DB'!A264</f>
        <v/>
      </c>
      <c r="B269" s="55">
        <f>'Datos DB'!B264</f>
        <v/>
      </c>
      <c r="C269" s="60" t="inlineStr">
        <is>
          <t>Factura</t>
        </is>
      </c>
      <c r="D269" s="60">
        <f>'Datos DB'!F264</f>
        <v/>
      </c>
      <c r="E269" s="55">
        <f>'Datos DB'!G264</f>
        <v/>
      </c>
      <c r="F269" s="56">
        <f>'Datos DB'!I264+'Datos DB'!J264</f>
        <v/>
      </c>
      <c r="G269" s="56">
        <f>'Datos DB'!K264</f>
        <v/>
      </c>
      <c r="H269" s="56">
        <f>H268+F269-G269</f>
        <v/>
      </c>
    </row>
    <row r="270" ht="15" customHeight="1" s="43">
      <c r="A270" s="54">
        <f>'Datos DB'!A265</f>
        <v/>
      </c>
      <c r="B270" s="55">
        <f>'Datos DB'!B265</f>
        <v/>
      </c>
      <c r="C270" s="60" t="inlineStr">
        <is>
          <t>Factura</t>
        </is>
      </c>
      <c r="D270" s="60">
        <f>'Datos DB'!F265</f>
        <v/>
      </c>
      <c r="E270" s="55">
        <f>'Datos DB'!G265</f>
        <v/>
      </c>
      <c r="F270" s="56">
        <f>'Datos DB'!I265+'Datos DB'!J265</f>
        <v/>
      </c>
      <c r="G270" s="56">
        <f>'Datos DB'!K265</f>
        <v/>
      </c>
      <c r="H270" s="56">
        <f>H269+F270-G270</f>
        <v/>
      </c>
    </row>
    <row r="271" ht="15" customHeight="1" s="43">
      <c r="A271" s="54">
        <f>'Datos DB'!A266</f>
        <v/>
      </c>
      <c r="B271" s="55">
        <f>'Datos DB'!B266</f>
        <v/>
      </c>
      <c r="C271" s="60" t="inlineStr">
        <is>
          <t>Pago recibido</t>
        </is>
      </c>
      <c r="D271" s="60">
        <f>'Datos DB'!F266</f>
        <v/>
      </c>
      <c r="E271" s="55">
        <f>'Datos DB'!G266</f>
        <v/>
      </c>
      <c r="F271" s="56">
        <f>'Datos DB'!I266+'Datos DB'!J266</f>
        <v/>
      </c>
      <c r="G271" s="56">
        <f>'Datos DB'!K266</f>
        <v/>
      </c>
      <c r="H271" s="56">
        <f>H270+F271-G271</f>
        <v/>
      </c>
    </row>
    <row r="272" ht="22.35" customHeight="1" s="43">
      <c r="A272" s="54">
        <f>'Datos DB'!A267</f>
        <v/>
      </c>
      <c r="B272" s="55">
        <f>'Datos DB'!B267</f>
        <v/>
      </c>
      <c r="C272" s="60" t="inlineStr">
        <is>
          <t>Factura</t>
        </is>
      </c>
      <c r="D272" s="60">
        <f>'Datos DB'!F267</f>
        <v/>
      </c>
      <c r="E272" s="55">
        <f>'Datos DB'!G267</f>
        <v/>
      </c>
      <c r="F272" s="56">
        <f>'Datos DB'!I267+'Datos DB'!J267</f>
        <v/>
      </c>
      <c r="G272" s="56">
        <f>'Datos DB'!K267</f>
        <v/>
      </c>
      <c r="H272" s="56">
        <f>H271+F272-G272</f>
        <v/>
      </c>
    </row>
    <row r="273" ht="15" customHeight="1" s="43">
      <c r="A273" s="54">
        <f>'Datos DB'!A268</f>
        <v/>
      </c>
      <c r="B273" s="55">
        <f>'Datos DB'!B268</f>
        <v/>
      </c>
      <c r="C273" s="60" t="inlineStr">
        <is>
          <t>Factura</t>
        </is>
      </c>
      <c r="D273" s="60">
        <f>'Datos DB'!F268</f>
        <v/>
      </c>
      <c r="E273" s="55">
        <f>'Datos DB'!G268</f>
        <v/>
      </c>
      <c r="F273" s="56">
        <f>'Datos DB'!I268+'Datos DB'!J268</f>
        <v/>
      </c>
      <c r="G273" s="56">
        <f>'Datos DB'!K268</f>
        <v/>
      </c>
      <c r="H273" s="56">
        <f>H272+F273-G273</f>
        <v/>
      </c>
    </row>
    <row r="274" ht="15" customHeight="1" s="43">
      <c r="A274" s="54">
        <f>'Datos DB'!A269</f>
        <v/>
      </c>
      <c r="B274" s="55">
        <f>'Datos DB'!B269</f>
        <v/>
      </c>
      <c r="C274" s="60" t="inlineStr">
        <is>
          <t>Factura</t>
        </is>
      </c>
      <c r="D274" s="60">
        <f>'Datos DB'!F269</f>
        <v/>
      </c>
      <c r="E274" s="55">
        <f>'Datos DB'!G269</f>
        <v/>
      </c>
      <c r="F274" s="56">
        <f>'Datos DB'!I269+'Datos DB'!J269</f>
        <v/>
      </c>
      <c r="G274" s="56">
        <f>'Datos DB'!K269</f>
        <v/>
      </c>
      <c r="H274" s="56">
        <f>H273+F274-G274</f>
        <v/>
      </c>
    </row>
    <row r="275" ht="15" customHeight="1" s="43">
      <c r="A275" s="54">
        <f>'Datos DB'!A270</f>
        <v/>
      </c>
      <c r="B275" s="55">
        <f>'Datos DB'!B270</f>
        <v/>
      </c>
      <c r="C275" s="60" t="inlineStr">
        <is>
          <t>Factura</t>
        </is>
      </c>
      <c r="D275" s="60">
        <f>'Datos DB'!F270</f>
        <v/>
      </c>
      <c r="E275" s="55">
        <f>'Datos DB'!G270</f>
        <v/>
      </c>
      <c r="F275" s="56">
        <f>'Datos DB'!I270+'Datos DB'!J270</f>
        <v/>
      </c>
      <c r="G275" s="56">
        <f>'Datos DB'!K270</f>
        <v/>
      </c>
      <c r="H275" s="56">
        <f>H274+F275-G275</f>
        <v/>
      </c>
    </row>
    <row r="276" ht="15" customHeight="1" s="43">
      <c r="A276" s="54">
        <f>'Datos DB'!A271</f>
        <v/>
      </c>
      <c r="B276" s="55">
        <f>'Datos DB'!B271</f>
        <v/>
      </c>
      <c r="C276" s="60" t="inlineStr">
        <is>
          <t>Factura</t>
        </is>
      </c>
      <c r="D276" s="60">
        <f>'Datos DB'!F271</f>
        <v/>
      </c>
      <c r="E276" s="55">
        <f>'Datos DB'!G271</f>
        <v/>
      </c>
      <c r="F276" s="56">
        <f>'Datos DB'!I271+'Datos DB'!J271</f>
        <v/>
      </c>
      <c r="G276" s="56">
        <f>'Datos DB'!K271</f>
        <v/>
      </c>
      <c r="H276" s="56">
        <f>H275+F276-G276</f>
        <v/>
      </c>
    </row>
    <row r="277" ht="15" customHeight="1" s="43">
      <c r="A277" s="54">
        <f>'Datos DB'!A272</f>
        <v/>
      </c>
      <c r="B277" s="55">
        <f>'Datos DB'!B272</f>
        <v/>
      </c>
      <c r="C277" s="60" t="inlineStr">
        <is>
          <t>Factura</t>
        </is>
      </c>
      <c r="D277" s="60">
        <f>'Datos DB'!F272</f>
        <v/>
      </c>
      <c r="E277" s="55">
        <f>'Datos DB'!G272</f>
        <v/>
      </c>
      <c r="F277" s="56">
        <f>'Datos DB'!I272+'Datos DB'!J272</f>
        <v/>
      </c>
      <c r="G277" s="56">
        <f>'Datos DB'!K272</f>
        <v/>
      </c>
      <c r="H277" s="56">
        <f>H276+F277-G277</f>
        <v/>
      </c>
    </row>
    <row r="278" ht="15" customHeight="1" s="43">
      <c r="A278" s="54">
        <f>'Datos DB'!A273</f>
        <v/>
      </c>
      <c r="B278" s="55">
        <f>'Datos DB'!B273</f>
        <v/>
      </c>
      <c r="C278" s="60" t="inlineStr">
        <is>
          <t>Factura</t>
        </is>
      </c>
      <c r="D278" s="60">
        <f>'Datos DB'!F273</f>
        <v/>
      </c>
      <c r="E278" s="55">
        <f>'Datos DB'!G273</f>
        <v/>
      </c>
      <c r="F278" s="56">
        <f>'Datos DB'!I273+'Datos DB'!J273</f>
        <v/>
      </c>
      <c r="G278" s="56">
        <f>'Datos DB'!K273</f>
        <v/>
      </c>
      <c r="H278" s="56">
        <f>H277+F278-G278</f>
        <v/>
      </c>
    </row>
    <row r="279" ht="15" customHeight="1" s="43">
      <c r="A279" s="54">
        <f>'Datos DB'!A274</f>
        <v/>
      </c>
      <c r="B279" s="55">
        <f>'Datos DB'!B274</f>
        <v/>
      </c>
      <c r="C279" s="60" t="inlineStr">
        <is>
          <t>Factura</t>
        </is>
      </c>
      <c r="D279" s="60">
        <f>'Datos DB'!F274</f>
        <v/>
      </c>
      <c r="E279" s="55">
        <f>'Datos DB'!G274</f>
        <v/>
      </c>
      <c r="F279" s="56">
        <f>'Datos DB'!I274+'Datos DB'!J274</f>
        <v/>
      </c>
      <c r="G279" s="56">
        <f>'Datos DB'!K274</f>
        <v/>
      </c>
      <c r="H279" s="56">
        <f>H278+F279-G279</f>
        <v/>
      </c>
    </row>
    <row r="280" ht="15" customHeight="1" s="43">
      <c r="A280" s="54">
        <f>'Datos DB'!A275</f>
        <v/>
      </c>
      <c r="B280" s="55">
        <f>'Datos DB'!B275</f>
        <v/>
      </c>
      <c r="C280" s="60" t="inlineStr">
        <is>
          <t>Pago recibido</t>
        </is>
      </c>
      <c r="D280" s="60">
        <f>'Datos DB'!F275</f>
        <v/>
      </c>
      <c r="E280" s="55">
        <f>'Datos DB'!G275</f>
        <v/>
      </c>
      <c r="F280" s="56">
        <f>'Datos DB'!I275+'Datos DB'!J275</f>
        <v/>
      </c>
      <c r="G280" s="56">
        <f>'Datos DB'!K275</f>
        <v/>
      </c>
      <c r="H280" s="56">
        <f>H279+F280-G280</f>
        <v/>
      </c>
    </row>
    <row r="281" ht="22.35" customHeight="1" s="43">
      <c r="A281" s="54">
        <f>'Datos DB'!A276</f>
        <v/>
      </c>
      <c r="B281" s="55">
        <f>'Datos DB'!B276</f>
        <v/>
      </c>
      <c r="C281" s="60" t="inlineStr">
        <is>
          <t>Factura</t>
        </is>
      </c>
      <c r="D281" s="60">
        <f>'Datos DB'!F276</f>
        <v/>
      </c>
      <c r="E281" s="55">
        <f>'Datos DB'!G276</f>
        <v/>
      </c>
      <c r="F281" s="56">
        <f>'Datos DB'!I276+'Datos DB'!J276</f>
        <v/>
      </c>
      <c r="G281" s="56">
        <f>'Datos DB'!K276</f>
        <v/>
      </c>
      <c r="H281" s="56">
        <f>H280+F281-G281</f>
        <v/>
      </c>
    </row>
    <row r="282" ht="15" customHeight="1" s="43">
      <c r="A282" s="54">
        <f>'Datos DB'!A277</f>
        <v/>
      </c>
      <c r="B282" s="55">
        <f>'Datos DB'!B277</f>
        <v/>
      </c>
      <c r="C282" s="60" t="inlineStr">
        <is>
          <t>Factura</t>
        </is>
      </c>
      <c r="D282" s="60">
        <f>'Datos DB'!F277</f>
        <v/>
      </c>
      <c r="E282" s="55">
        <f>'Datos DB'!G277</f>
        <v/>
      </c>
      <c r="F282" s="56">
        <f>'Datos DB'!I277+'Datos DB'!J277</f>
        <v/>
      </c>
      <c r="G282" s="56">
        <f>'Datos DB'!K277</f>
        <v/>
      </c>
      <c r="H282" s="56">
        <f>H281+F282-G282</f>
        <v/>
      </c>
    </row>
    <row r="283" ht="15" customHeight="1" s="43">
      <c r="A283" s="54">
        <f>'Datos DB'!A278</f>
        <v/>
      </c>
      <c r="B283" s="55">
        <f>'Datos DB'!B278</f>
        <v/>
      </c>
      <c r="C283" s="60" t="inlineStr">
        <is>
          <t>Factura</t>
        </is>
      </c>
      <c r="D283" s="60">
        <f>'Datos DB'!F278</f>
        <v/>
      </c>
      <c r="E283" s="55">
        <f>'Datos DB'!G278</f>
        <v/>
      </c>
      <c r="F283" s="56">
        <f>'Datos DB'!I278+'Datos DB'!J278</f>
        <v/>
      </c>
      <c r="G283" s="56">
        <f>'Datos DB'!K278</f>
        <v/>
      </c>
      <c r="H283" s="56">
        <f>H282+F283-G283</f>
        <v/>
      </c>
    </row>
    <row r="284" ht="15" customHeight="1" s="43">
      <c r="A284" s="54">
        <f>'Datos DB'!A279</f>
        <v/>
      </c>
      <c r="B284" s="55">
        <f>'Datos DB'!B279</f>
        <v/>
      </c>
      <c r="C284" s="60" t="inlineStr">
        <is>
          <t>Factura</t>
        </is>
      </c>
      <c r="D284" s="60">
        <f>'Datos DB'!F279</f>
        <v/>
      </c>
      <c r="E284" s="55">
        <f>'Datos DB'!G279</f>
        <v/>
      </c>
      <c r="F284" s="56">
        <f>'Datos DB'!I279+'Datos DB'!J279</f>
        <v/>
      </c>
      <c r="G284" s="56">
        <f>'Datos DB'!K279</f>
        <v/>
      </c>
      <c r="H284" s="56">
        <f>H283+F284-G284</f>
        <v/>
      </c>
    </row>
    <row r="285" ht="15" customHeight="1" s="43">
      <c r="A285" s="54">
        <f>'Datos DB'!A280</f>
        <v/>
      </c>
      <c r="B285" s="55">
        <f>'Datos DB'!B280</f>
        <v/>
      </c>
      <c r="C285" s="60" t="inlineStr">
        <is>
          <t>Factura</t>
        </is>
      </c>
      <c r="D285" s="60">
        <f>'Datos DB'!F280</f>
        <v/>
      </c>
      <c r="E285" s="55">
        <f>'Datos DB'!G280</f>
        <v/>
      </c>
      <c r="F285" s="56">
        <f>'Datos DB'!I280+'Datos DB'!J280</f>
        <v/>
      </c>
      <c r="G285" s="56">
        <f>'Datos DB'!K280</f>
        <v/>
      </c>
      <c r="H285" s="56">
        <f>H284+F285-G285</f>
        <v/>
      </c>
    </row>
    <row r="286" ht="15" customHeight="1" s="43">
      <c r="A286" s="54">
        <f>'Datos DB'!A281</f>
        <v/>
      </c>
      <c r="B286" s="55">
        <f>'Datos DB'!B281</f>
        <v/>
      </c>
      <c r="C286" s="60" t="inlineStr">
        <is>
          <t>Factura</t>
        </is>
      </c>
      <c r="D286" s="60">
        <f>'Datos DB'!F281</f>
        <v/>
      </c>
      <c r="E286" s="55">
        <f>'Datos DB'!G281</f>
        <v/>
      </c>
      <c r="F286" s="56">
        <f>'Datos DB'!I281+'Datos DB'!J281</f>
        <v/>
      </c>
      <c r="G286" s="56">
        <f>'Datos DB'!K281</f>
        <v/>
      </c>
      <c r="H286" s="56">
        <f>H285+F286-G286</f>
        <v/>
      </c>
    </row>
    <row r="287" ht="15" customHeight="1" s="43">
      <c r="A287" s="54">
        <f>'Datos DB'!A282</f>
        <v/>
      </c>
      <c r="B287" s="55">
        <f>'Datos DB'!B282</f>
        <v/>
      </c>
      <c r="C287" s="60" t="inlineStr">
        <is>
          <t>Factura</t>
        </is>
      </c>
      <c r="D287" s="60">
        <f>'Datos DB'!F282</f>
        <v/>
      </c>
      <c r="E287" s="55">
        <f>'Datos DB'!G282</f>
        <v/>
      </c>
      <c r="F287" s="56">
        <f>'Datos DB'!I282+'Datos DB'!J282</f>
        <v/>
      </c>
      <c r="G287" s="56">
        <f>'Datos DB'!K282</f>
        <v/>
      </c>
      <c r="H287" s="56">
        <f>H286+F287-G287</f>
        <v/>
      </c>
    </row>
    <row r="288" ht="15" customHeight="1" s="43">
      <c r="A288" s="54">
        <f>'Datos DB'!A283</f>
        <v/>
      </c>
      <c r="B288" s="55">
        <f>'Datos DB'!B283</f>
        <v/>
      </c>
      <c r="C288" s="60" t="inlineStr">
        <is>
          <t>Factura</t>
        </is>
      </c>
      <c r="D288" s="60">
        <f>'Datos DB'!F283</f>
        <v/>
      </c>
      <c r="E288" s="55">
        <f>'Datos DB'!G283</f>
        <v/>
      </c>
      <c r="F288" s="56">
        <f>'Datos DB'!I283+'Datos DB'!J283</f>
        <v/>
      </c>
      <c r="G288" s="56">
        <f>'Datos DB'!K283</f>
        <v/>
      </c>
      <c r="H288" s="56">
        <f>H287+F288-G288</f>
        <v/>
      </c>
    </row>
    <row r="289" ht="15" customHeight="1" s="43">
      <c r="A289" s="54">
        <f>'Datos DB'!A284</f>
        <v/>
      </c>
      <c r="B289" s="55">
        <f>'Datos DB'!B284</f>
        <v/>
      </c>
      <c r="C289" s="60" t="inlineStr">
        <is>
          <t>Factura</t>
        </is>
      </c>
      <c r="D289" s="60">
        <f>'Datos DB'!F284</f>
        <v/>
      </c>
      <c r="E289" s="55">
        <f>'Datos DB'!G284</f>
        <v/>
      </c>
      <c r="F289" s="56">
        <f>'Datos DB'!I284+'Datos DB'!J284</f>
        <v/>
      </c>
      <c r="G289" s="56">
        <f>'Datos DB'!K284</f>
        <v/>
      </c>
      <c r="H289" s="56">
        <f>H288+F289-G289</f>
        <v/>
      </c>
    </row>
    <row r="290" ht="15" customHeight="1" s="43">
      <c r="A290" s="54">
        <f>'Datos DB'!A285</f>
        <v/>
      </c>
      <c r="B290" s="55">
        <f>'Datos DB'!B285</f>
        <v/>
      </c>
      <c r="C290" s="60" t="inlineStr">
        <is>
          <t>Factura</t>
        </is>
      </c>
      <c r="D290" s="60">
        <f>'Datos DB'!F285</f>
        <v/>
      </c>
      <c r="E290" s="55">
        <f>'Datos DB'!G285</f>
        <v/>
      </c>
      <c r="F290" s="56">
        <f>'Datos DB'!I285+'Datos DB'!J285</f>
        <v/>
      </c>
      <c r="G290" s="56">
        <f>'Datos DB'!K285</f>
        <v/>
      </c>
      <c r="H290" s="56">
        <f>H289+F290-G290</f>
        <v/>
      </c>
    </row>
    <row r="291" ht="15" customHeight="1" s="43">
      <c r="A291" s="54">
        <f>'Datos DB'!A286</f>
        <v/>
      </c>
      <c r="B291" s="55">
        <f>'Datos DB'!B286</f>
        <v/>
      </c>
      <c r="C291" s="60" t="inlineStr">
        <is>
          <t>Pago recibido</t>
        </is>
      </c>
      <c r="D291" s="60">
        <f>'Datos DB'!F286</f>
        <v/>
      </c>
      <c r="E291" s="55">
        <f>'Datos DB'!G286</f>
        <v/>
      </c>
      <c r="F291" s="56">
        <f>'Datos DB'!I286+'Datos DB'!J286</f>
        <v/>
      </c>
      <c r="G291" s="56">
        <f>'Datos DB'!K286</f>
        <v/>
      </c>
      <c r="H291" s="56">
        <f>H290+F291-G291</f>
        <v/>
      </c>
    </row>
    <row r="292" ht="15" customHeight="1" s="43">
      <c r="A292" s="54">
        <f>'Datos DB'!A287</f>
        <v/>
      </c>
      <c r="B292" s="55">
        <f>'Datos DB'!B287</f>
        <v/>
      </c>
      <c r="C292" s="60" t="inlineStr">
        <is>
          <t>Factura</t>
        </is>
      </c>
      <c r="D292" s="60">
        <f>'Datos DB'!F287</f>
        <v/>
      </c>
      <c r="E292" s="55">
        <f>'Datos DB'!G287</f>
        <v/>
      </c>
      <c r="F292" s="56">
        <f>'Datos DB'!I287+'Datos DB'!J287</f>
        <v/>
      </c>
      <c r="G292" s="56">
        <f>'Datos DB'!K287</f>
        <v/>
      </c>
      <c r="H292" s="56">
        <f>H291+F292-G292</f>
        <v/>
      </c>
    </row>
    <row r="293" ht="15" customHeight="1" s="43">
      <c r="A293" s="54">
        <f>'Datos DB'!A288</f>
        <v/>
      </c>
      <c r="B293" s="55">
        <f>'Datos DB'!B288</f>
        <v/>
      </c>
      <c r="C293" s="60" t="inlineStr">
        <is>
          <t>Factura</t>
        </is>
      </c>
      <c r="D293" s="60">
        <f>'Datos DB'!F288</f>
        <v/>
      </c>
      <c r="E293" s="55">
        <f>'Datos DB'!G288</f>
        <v/>
      </c>
      <c r="F293" s="56">
        <f>'Datos DB'!I288+'Datos DB'!J288</f>
        <v/>
      </c>
      <c r="G293" s="56">
        <f>'Datos DB'!K288</f>
        <v/>
      </c>
      <c r="H293" s="56">
        <f>H292+F293-G293</f>
        <v/>
      </c>
    </row>
    <row r="294" ht="15" customHeight="1" s="43">
      <c r="A294" s="54">
        <f>'Datos DB'!A289</f>
        <v/>
      </c>
      <c r="B294" s="55">
        <f>'Datos DB'!B289</f>
        <v/>
      </c>
      <c r="C294" s="60" t="inlineStr">
        <is>
          <t>Factura</t>
        </is>
      </c>
      <c r="D294" s="60">
        <f>'Datos DB'!F289</f>
        <v/>
      </c>
      <c r="E294" s="55">
        <f>'Datos DB'!G289</f>
        <v/>
      </c>
      <c r="F294" s="56">
        <f>'Datos DB'!I289+'Datos DB'!J289</f>
        <v/>
      </c>
      <c r="G294" s="56">
        <f>'Datos DB'!K289</f>
        <v/>
      </c>
      <c r="H294" s="56">
        <f>H293+F294-G294</f>
        <v/>
      </c>
    </row>
    <row r="295" ht="15" customHeight="1" s="43">
      <c r="A295" s="54">
        <f>'Datos DB'!A290</f>
        <v/>
      </c>
      <c r="B295" s="55">
        <f>'Datos DB'!B290</f>
        <v/>
      </c>
      <c r="C295" s="60" t="inlineStr">
        <is>
          <t>Pago recibido</t>
        </is>
      </c>
      <c r="D295" s="60">
        <f>'Datos DB'!F290</f>
        <v/>
      </c>
      <c r="E295" s="55">
        <f>'Datos DB'!G290</f>
        <v/>
      </c>
      <c r="F295" s="56">
        <f>'Datos DB'!I290+'Datos DB'!J290</f>
        <v/>
      </c>
      <c r="G295" s="56">
        <f>'Datos DB'!K290</f>
        <v/>
      </c>
      <c r="H295" s="56">
        <f>H294+F295-G295</f>
        <v/>
      </c>
    </row>
    <row r="296" ht="15" customHeight="1" s="43">
      <c r="A296" s="54">
        <f>'Datos DB'!A291</f>
        <v/>
      </c>
      <c r="B296" s="55">
        <f>'Datos DB'!B291</f>
        <v/>
      </c>
      <c r="C296" s="60" t="inlineStr">
        <is>
          <t>Factura</t>
        </is>
      </c>
      <c r="D296" s="60">
        <f>'Datos DB'!F291</f>
        <v/>
      </c>
      <c r="E296" s="55">
        <f>'Datos DB'!G291</f>
        <v/>
      </c>
      <c r="F296" s="56">
        <f>'Datos DB'!I291+'Datos DB'!J291</f>
        <v/>
      </c>
      <c r="G296" s="56">
        <f>'Datos DB'!K291</f>
        <v/>
      </c>
      <c r="H296" s="56">
        <f>H295+F296-G296</f>
        <v/>
      </c>
    </row>
    <row r="297" ht="15" customHeight="1" s="43">
      <c r="A297" s="54">
        <f>'Datos DB'!A292</f>
        <v/>
      </c>
      <c r="B297" s="55">
        <f>'Datos DB'!B292</f>
        <v/>
      </c>
      <c r="C297" s="60" t="inlineStr">
        <is>
          <t>Factura</t>
        </is>
      </c>
      <c r="D297" s="60">
        <f>'Datos DB'!F292</f>
        <v/>
      </c>
      <c r="E297" s="55">
        <f>'Datos DB'!G292</f>
        <v/>
      </c>
      <c r="F297" s="56">
        <f>'Datos DB'!I292+'Datos DB'!J292</f>
        <v/>
      </c>
      <c r="G297" s="56">
        <f>'Datos DB'!K292</f>
        <v/>
      </c>
      <c r="H297" s="56">
        <f>H296+F297-G297</f>
        <v/>
      </c>
    </row>
    <row r="298" ht="15" customHeight="1" s="43">
      <c r="A298" s="54">
        <f>'Datos DB'!A293</f>
        <v/>
      </c>
      <c r="B298" s="55">
        <f>'Datos DB'!B293</f>
        <v/>
      </c>
      <c r="C298" s="60" t="inlineStr">
        <is>
          <t>Factura</t>
        </is>
      </c>
      <c r="D298" s="60">
        <f>'Datos DB'!F293</f>
        <v/>
      </c>
      <c r="E298" s="55">
        <f>'Datos DB'!G293</f>
        <v/>
      </c>
      <c r="F298" s="56">
        <f>'Datos DB'!I293+'Datos DB'!J293</f>
        <v/>
      </c>
      <c r="G298" s="56">
        <f>'Datos DB'!K293</f>
        <v/>
      </c>
      <c r="H298" s="56">
        <f>H297+F298-G298</f>
        <v/>
      </c>
    </row>
    <row r="299" ht="15" customHeight="1" s="43">
      <c r="A299" s="54">
        <f>'Datos DB'!A294</f>
        <v/>
      </c>
      <c r="B299" s="55">
        <f>'Datos DB'!B294</f>
        <v/>
      </c>
      <c r="C299" s="60" t="inlineStr">
        <is>
          <t>Factura</t>
        </is>
      </c>
      <c r="D299" s="60">
        <f>'Datos DB'!F294</f>
        <v/>
      </c>
      <c r="E299" s="55">
        <f>'Datos DB'!G294</f>
        <v/>
      </c>
      <c r="F299" s="56">
        <f>'Datos DB'!I294+'Datos DB'!J294</f>
        <v/>
      </c>
      <c r="G299" s="56">
        <f>'Datos DB'!K294</f>
        <v/>
      </c>
      <c r="H299" s="56">
        <f>H298+F299-G299</f>
        <v/>
      </c>
    </row>
    <row r="300" ht="15" customHeight="1" s="43">
      <c r="A300" s="54">
        <f>'Datos DB'!A295</f>
        <v/>
      </c>
      <c r="B300" s="55">
        <f>'Datos DB'!B295</f>
        <v/>
      </c>
      <c r="C300" s="60" t="inlineStr">
        <is>
          <t>Factura</t>
        </is>
      </c>
      <c r="D300" s="60">
        <f>'Datos DB'!F295</f>
        <v/>
      </c>
      <c r="E300" s="55">
        <f>'Datos DB'!G295</f>
        <v/>
      </c>
      <c r="F300" s="56">
        <f>'Datos DB'!I295+'Datos DB'!J295</f>
        <v/>
      </c>
      <c r="G300" s="56">
        <f>'Datos DB'!K295</f>
        <v/>
      </c>
      <c r="H300" s="56">
        <f>H299+F300-G300</f>
        <v/>
      </c>
    </row>
    <row r="301" ht="15" customHeight="1" s="43">
      <c r="A301" s="54">
        <f>'Datos DB'!A296</f>
        <v/>
      </c>
      <c r="B301" s="55">
        <f>'Datos DB'!B296</f>
        <v/>
      </c>
      <c r="C301" s="60" t="inlineStr">
        <is>
          <t>Pago recibido</t>
        </is>
      </c>
      <c r="D301" s="60">
        <f>'Datos DB'!F296</f>
        <v/>
      </c>
      <c r="E301" s="55">
        <f>'Datos DB'!G296</f>
        <v/>
      </c>
      <c r="F301" s="56">
        <f>'Datos DB'!I296+'Datos DB'!J296</f>
        <v/>
      </c>
      <c r="G301" s="56">
        <f>'Datos DB'!K296</f>
        <v/>
      </c>
      <c r="H301" s="56">
        <f>H300+F301-G301</f>
        <v/>
      </c>
    </row>
    <row r="302" ht="15" customHeight="1" s="43">
      <c r="A302" s="54">
        <f>'Datos DB'!A297</f>
        <v/>
      </c>
      <c r="B302" s="55">
        <f>'Datos DB'!B297</f>
        <v/>
      </c>
      <c r="C302" s="60" t="inlineStr">
        <is>
          <t>Factura</t>
        </is>
      </c>
      <c r="D302" s="60">
        <f>'Datos DB'!F297</f>
        <v/>
      </c>
      <c r="E302" s="55">
        <f>'Datos DB'!G297</f>
        <v/>
      </c>
      <c r="F302" s="56">
        <f>'Datos DB'!I297+'Datos DB'!J297</f>
        <v/>
      </c>
      <c r="G302" s="56">
        <f>'Datos DB'!K297</f>
        <v/>
      </c>
      <c r="H302" s="56">
        <f>H301+F302-G302</f>
        <v/>
      </c>
    </row>
    <row r="303" ht="15" customHeight="1" s="43">
      <c r="A303" s="54">
        <f>'Datos DB'!A298</f>
        <v/>
      </c>
      <c r="B303" s="55">
        <f>'Datos DB'!B298</f>
        <v/>
      </c>
      <c r="C303" s="60" t="inlineStr">
        <is>
          <t>Factura</t>
        </is>
      </c>
      <c r="D303" s="60">
        <f>'Datos DB'!F298</f>
        <v/>
      </c>
      <c r="E303" s="55">
        <f>'Datos DB'!G298</f>
        <v/>
      </c>
      <c r="F303" s="56">
        <f>'Datos DB'!I298+'Datos DB'!J298</f>
        <v/>
      </c>
      <c r="G303" s="56">
        <f>'Datos DB'!K298</f>
        <v/>
      </c>
      <c r="H303" s="56">
        <f>H302+F303-G303</f>
        <v/>
      </c>
    </row>
    <row r="304" ht="15" customHeight="1" s="43">
      <c r="A304" s="54">
        <f>'Datos DB'!A299</f>
        <v/>
      </c>
      <c r="B304" s="55">
        <f>'Datos DB'!B299</f>
        <v/>
      </c>
      <c r="C304" s="60" t="inlineStr">
        <is>
          <t>Pago recibido</t>
        </is>
      </c>
      <c r="D304" s="60">
        <f>'Datos DB'!F299</f>
        <v/>
      </c>
      <c r="E304" s="55">
        <f>'Datos DB'!G299</f>
        <v/>
      </c>
      <c r="F304" s="56">
        <f>'Datos DB'!I299+'Datos DB'!J299</f>
        <v/>
      </c>
      <c r="G304" s="56">
        <f>'Datos DB'!K299</f>
        <v/>
      </c>
      <c r="H304" s="56">
        <f>H303+F304-G304</f>
        <v/>
      </c>
    </row>
    <row r="305" ht="15" customHeight="1" s="43">
      <c r="A305" s="54">
        <f>'Datos DB'!A300</f>
        <v/>
      </c>
      <c r="B305" s="55">
        <f>'Datos DB'!B300</f>
        <v/>
      </c>
      <c r="C305" s="60" t="inlineStr">
        <is>
          <t>Factura</t>
        </is>
      </c>
      <c r="D305" s="60">
        <f>'Datos DB'!F300</f>
        <v/>
      </c>
      <c r="E305" s="55">
        <f>'Datos DB'!G300</f>
        <v/>
      </c>
      <c r="F305" s="56">
        <f>'Datos DB'!I300+'Datos DB'!J300</f>
        <v/>
      </c>
      <c r="G305" s="56">
        <f>'Datos DB'!K300</f>
        <v/>
      </c>
      <c r="H305" s="56">
        <f>H304+F305-G305</f>
        <v/>
      </c>
    </row>
    <row r="306" ht="15" customHeight="1" s="43">
      <c r="A306" s="54">
        <f>'Datos DB'!A301</f>
        <v/>
      </c>
      <c r="B306" s="55">
        <f>'Datos DB'!B301</f>
        <v/>
      </c>
      <c r="C306" s="60" t="inlineStr">
        <is>
          <t>Factura</t>
        </is>
      </c>
      <c r="D306" s="60">
        <f>'Datos DB'!F301</f>
        <v/>
      </c>
      <c r="E306" s="55">
        <f>'Datos DB'!G301</f>
        <v/>
      </c>
      <c r="F306" s="56">
        <f>'Datos DB'!I301+'Datos DB'!J301</f>
        <v/>
      </c>
      <c r="G306" s="56">
        <f>'Datos DB'!K301</f>
        <v/>
      </c>
      <c r="H306" s="56">
        <f>H305+F306-G306</f>
        <v/>
      </c>
    </row>
    <row r="307" ht="15" customHeight="1" s="43">
      <c r="A307" s="54">
        <f>'Datos DB'!A302</f>
        <v/>
      </c>
      <c r="B307" s="55">
        <f>'Datos DB'!B302</f>
        <v/>
      </c>
      <c r="C307" s="60" t="inlineStr">
        <is>
          <t>Factura</t>
        </is>
      </c>
      <c r="D307" s="60">
        <f>'Datos DB'!F302</f>
        <v/>
      </c>
      <c r="E307" s="55">
        <f>'Datos DB'!G302</f>
        <v/>
      </c>
      <c r="F307" s="56">
        <f>'Datos DB'!I302+'Datos DB'!J302</f>
        <v/>
      </c>
      <c r="G307" s="56">
        <f>'Datos DB'!K302</f>
        <v/>
      </c>
      <c r="H307" s="56">
        <f>H306+F307-G307</f>
        <v/>
      </c>
    </row>
    <row r="308" ht="15" customHeight="1" s="43">
      <c r="A308" s="54">
        <f>'Datos DB'!A303</f>
        <v/>
      </c>
      <c r="B308" s="55">
        <f>'Datos DB'!B303</f>
        <v/>
      </c>
      <c r="C308" s="60" t="inlineStr">
        <is>
          <t>Factura</t>
        </is>
      </c>
      <c r="D308" s="60">
        <f>'Datos DB'!F303</f>
        <v/>
      </c>
      <c r="E308" s="55">
        <f>'Datos DB'!G303</f>
        <v/>
      </c>
      <c r="F308" s="56">
        <f>'Datos DB'!I303+'Datos DB'!J303</f>
        <v/>
      </c>
      <c r="G308" s="56">
        <f>'Datos DB'!K303</f>
        <v/>
      </c>
      <c r="H308" s="56">
        <f>H307+F308-G308</f>
        <v/>
      </c>
    </row>
    <row r="309" ht="15" customHeight="1" s="43">
      <c r="A309" s="54">
        <f>'Datos DB'!A304</f>
        <v/>
      </c>
      <c r="B309" s="55">
        <f>'Datos DB'!B304</f>
        <v/>
      </c>
      <c r="C309" s="60" t="inlineStr">
        <is>
          <t>Factura</t>
        </is>
      </c>
      <c r="D309" s="60">
        <f>'Datos DB'!F304</f>
        <v/>
      </c>
      <c r="E309" s="55">
        <f>'Datos DB'!G304</f>
        <v/>
      </c>
      <c r="F309" s="56">
        <f>'Datos DB'!I304+'Datos DB'!J304</f>
        <v/>
      </c>
      <c r="G309" s="56">
        <f>'Datos DB'!K304</f>
        <v/>
      </c>
      <c r="H309" s="56">
        <f>H308+F309-G309</f>
        <v/>
      </c>
    </row>
    <row r="310" ht="15" customHeight="1" s="43">
      <c r="A310" s="54">
        <f>'Datos DB'!A305</f>
        <v/>
      </c>
      <c r="B310" s="55">
        <f>'Datos DB'!B305</f>
        <v/>
      </c>
      <c r="C310" s="60" t="inlineStr">
        <is>
          <t>Pago recibido</t>
        </is>
      </c>
      <c r="D310" s="60">
        <f>'Datos DB'!F305</f>
        <v/>
      </c>
      <c r="E310" s="55">
        <f>'Datos DB'!G305</f>
        <v/>
      </c>
      <c r="F310" s="56">
        <f>'Datos DB'!I305+'Datos DB'!J305</f>
        <v/>
      </c>
      <c r="G310" s="56">
        <f>'Datos DB'!K305</f>
        <v/>
      </c>
      <c r="H310" s="56">
        <f>H309+F310-G310</f>
        <v/>
      </c>
    </row>
    <row r="311" ht="15" customHeight="1" s="43">
      <c r="A311" s="54">
        <f>'Datos DB'!A306</f>
        <v/>
      </c>
      <c r="B311" s="55">
        <f>'Datos DB'!B306</f>
        <v/>
      </c>
      <c r="C311" s="60" t="inlineStr">
        <is>
          <t>Factura</t>
        </is>
      </c>
      <c r="D311" s="60">
        <f>'Datos DB'!F306</f>
        <v/>
      </c>
      <c r="E311" s="55">
        <f>'Datos DB'!G306</f>
        <v/>
      </c>
      <c r="F311" s="56">
        <f>'Datos DB'!I306+'Datos DB'!J306</f>
        <v/>
      </c>
      <c r="G311" s="56">
        <f>'Datos DB'!K306</f>
        <v/>
      </c>
      <c r="H311" s="56">
        <f>H310+F311-G311</f>
        <v/>
      </c>
    </row>
    <row r="312" ht="15" customHeight="1" s="43">
      <c r="A312" s="54">
        <f>'Datos DB'!A307</f>
        <v/>
      </c>
      <c r="B312" s="55">
        <f>'Datos DB'!B307</f>
        <v/>
      </c>
      <c r="C312" s="60" t="inlineStr">
        <is>
          <t>Factura</t>
        </is>
      </c>
      <c r="D312" s="60">
        <f>'Datos DB'!F307</f>
        <v/>
      </c>
      <c r="E312" s="55">
        <f>'Datos DB'!G307</f>
        <v/>
      </c>
      <c r="F312" s="56">
        <f>'Datos DB'!I307+'Datos DB'!J307</f>
        <v/>
      </c>
      <c r="G312" s="56">
        <f>'Datos DB'!K307</f>
        <v/>
      </c>
      <c r="H312" s="56">
        <f>H311+F312-G312</f>
        <v/>
      </c>
    </row>
    <row r="313" ht="15" customHeight="1" s="43">
      <c r="A313" s="54">
        <f>'Datos DB'!A308</f>
        <v/>
      </c>
      <c r="B313" s="55">
        <f>'Datos DB'!B308</f>
        <v/>
      </c>
      <c r="C313" s="60" t="inlineStr">
        <is>
          <t>Factura</t>
        </is>
      </c>
      <c r="D313" s="60">
        <f>'Datos DB'!F308</f>
        <v/>
      </c>
      <c r="E313" s="55">
        <f>'Datos DB'!G308</f>
        <v/>
      </c>
      <c r="F313" s="56">
        <f>'Datos DB'!I308+'Datos DB'!J308</f>
        <v/>
      </c>
      <c r="G313" s="56">
        <f>'Datos DB'!K308</f>
        <v/>
      </c>
      <c r="H313" s="56">
        <f>H312+F313-G313</f>
        <v/>
      </c>
    </row>
    <row r="314" ht="15" customHeight="1" s="43">
      <c r="A314" s="54">
        <f>'Datos DB'!A309</f>
        <v/>
      </c>
      <c r="B314" s="55">
        <f>'Datos DB'!B309</f>
        <v/>
      </c>
      <c r="C314" s="60" t="inlineStr">
        <is>
          <t>Factura</t>
        </is>
      </c>
      <c r="D314" s="60">
        <f>'Datos DB'!F309</f>
        <v/>
      </c>
      <c r="E314" s="55">
        <f>'Datos DB'!G309</f>
        <v/>
      </c>
      <c r="F314" s="56">
        <f>'Datos DB'!I309+'Datos DB'!J309</f>
        <v/>
      </c>
      <c r="G314" s="56">
        <f>'Datos DB'!K309</f>
        <v/>
      </c>
      <c r="H314" s="56">
        <f>H313+F314-G314</f>
        <v/>
      </c>
    </row>
    <row r="315" ht="15" customHeight="1" s="43">
      <c r="A315" s="54">
        <f>'Datos DB'!A310</f>
        <v/>
      </c>
      <c r="B315" s="55">
        <f>'Datos DB'!B310</f>
        <v/>
      </c>
      <c r="C315" s="60" t="inlineStr">
        <is>
          <t>Pago recibido</t>
        </is>
      </c>
      <c r="D315" s="60">
        <f>'Datos DB'!F310</f>
        <v/>
      </c>
      <c r="E315" s="55">
        <f>'Datos DB'!G310</f>
        <v/>
      </c>
      <c r="F315" s="56">
        <f>'Datos DB'!I310+'Datos DB'!J310</f>
        <v/>
      </c>
      <c r="G315" s="56">
        <f>'Datos DB'!K310</f>
        <v/>
      </c>
      <c r="H315" s="56">
        <f>H314+F315-G315</f>
        <v/>
      </c>
    </row>
    <row r="316" ht="15" customHeight="1" s="43">
      <c r="A316" s="54">
        <f>'Datos DB'!A311</f>
        <v/>
      </c>
      <c r="B316" s="55">
        <f>'Datos DB'!B311</f>
        <v/>
      </c>
      <c r="C316" s="60" t="inlineStr">
        <is>
          <t>Factura</t>
        </is>
      </c>
      <c r="D316" s="60">
        <f>'Datos DB'!F311</f>
        <v/>
      </c>
      <c r="E316" s="55">
        <f>'Datos DB'!G311</f>
        <v/>
      </c>
      <c r="F316" s="56">
        <f>'Datos DB'!I311+'Datos DB'!J311</f>
        <v/>
      </c>
      <c r="G316" s="56">
        <f>'Datos DB'!K311</f>
        <v/>
      </c>
      <c r="H316" s="56">
        <f>H315+F316-G316</f>
        <v/>
      </c>
    </row>
    <row r="317" ht="15" customHeight="1" s="43">
      <c r="A317" s="54">
        <f>'Datos DB'!A312</f>
        <v/>
      </c>
      <c r="B317" s="55">
        <f>'Datos DB'!B312</f>
        <v/>
      </c>
      <c r="C317" s="60" t="inlineStr">
        <is>
          <t>Factura</t>
        </is>
      </c>
      <c r="D317" s="60">
        <f>'Datos DB'!F312</f>
        <v/>
      </c>
      <c r="E317" s="55">
        <f>'Datos DB'!G312</f>
        <v/>
      </c>
      <c r="F317" s="56">
        <f>'Datos DB'!I312+'Datos DB'!J312</f>
        <v/>
      </c>
      <c r="G317" s="56">
        <f>'Datos DB'!K312</f>
        <v/>
      </c>
      <c r="H317" s="56">
        <f>H316+F317-G317</f>
        <v/>
      </c>
    </row>
    <row r="318" ht="15" customHeight="1" s="43">
      <c r="A318" s="54">
        <f>'Datos DB'!A313</f>
        <v/>
      </c>
      <c r="B318" s="55">
        <f>'Datos DB'!B313</f>
        <v/>
      </c>
      <c r="C318" s="60" t="inlineStr">
        <is>
          <t>Factura</t>
        </is>
      </c>
      <c r="D318" s="60">
        <f>'Datos DB'!F313</f>
        <v/>
      </c>
      <c r="E318" s="55">
        <f>'Datos DB'!G313</f>
        <v/>
      </c>
      <c r="F318" s="56">
        <f>'Datos DB'!I313+'Datos DB'!J313</f>
        <v/>
      </c>
      <c r="G318" s="56">
        <f>'Datos DB'!K313</f>
        <v/>
      </c>
      <c r="H318" s="56">
        <f>H317+F318-G318</f>
        <v/>
      </c>
    </row>
    <row r="319" ht="15" customHeight="1" s="43">
      <c r="A319" s="54">
        <f>'Datos DB'!A314</f>
        <v/>
      </c>
      <c r="B319" s="55">
        <f>'Datos DB'!B314</f>
        <v/>
      </c>
      <c r="C319" s="60" t="inlineStr">
        <is>
          <t>Factura</t>
        </is>
      </c>
      <c r="D319" s="60">
        <f>'Datos DB'!F314</f>
        <v/>
      </c>
      <c r="E319" s="55">
        <f>'Datos DB'!G314</f>
        <v/>
      </c>
      <c r="F319" s="56">
        <f>'Datos DB'!I314+'Datos DB'!J314</f>
        <v/>
      </c>
      <c r="G319" s="56">
        <f>'Datos DB'!K314</f>
        <v/>
      </c>
      <c r="H319" s="56">
        <f>H318+F319-G319</f>
        <v/>
      </c>
    </row>
    <row r="320" ht="15" customHeight="1" s="43">
      <c r="A320" s="54">
        <f>'Datos DB'!A315</f>
        <v/>
      </c>
      <c r="B320" s="55">
        <f>'Datos DB'!B315</f>
        <v/>
      </c>
      <c r="C320" s="60" t="inlineStr">
        <is>
          <t>Factura</t>
        </is>
      </c>
      <c r="D320" s="60">
        <f>'Datos DB'!F315</f>
        <v/>
      </c>
      <c r="E320" s="55">
        <f>'Datos DB'!G315</f>
        <v/>
      </c>
      <c r="F320" s="56">
        <f>'Datos DB'!I315+'Datos DB'!J315</f>
        <v/>
      </c>
      <c r="G320" s="56">
        <f>'Datos DB'!K315</f>
        <v/>
      </c>
      <c r="H320" s="56">
        <f>H319+F320-G320</f>
        <v/>
      </c>
    </row>
    <row r="321" ht="15" customHeight="1" s="43">
      <c r="A321" s="54">
        <f>'Datos DB'!A316</f>
        <v/>
      </c>
      <c r="B321" s="55">
        <f>'Datos DB'!B316</f>
        <v/>
      </c>
      <c r="C321" s="60" t="inlineStr">
        <is>
          <t>Pago recibido</t>
        </is>
      </c>
      <c r="D321" s="60">
        <f>'Datos DB'!F316</f>
        <v/>
      </c>
      <c r="E321" s="55">
        <f>'Datos DB'!G316</f>
        <v/>
      </c>
      <c r="F321" s="56">
        <f>'Datos DB'!I316+'Datos DB'!J316</f>
        <v/>
      </c>
      <c r="G321" s="56">
        <f>'Datos DB'!K316</f>
        <v/>
      </c>
      <c r="H321" s="56">
        <f>H320+F321-G321</f>
        <v/>
      </c>
    </row>
    <row r="322" ht="15" customHeight="1" s="43">
      <c r="A322" s="54">
        <f>'Datos DB'!A317</f>
        <v/>
      </c>
      <c r="B322" s="55">
        <f>'Datos DB'!B317</f>
        <v/>
      </c>
      <c r="C322" s="60" t="inlineStr">
        <is>
          <t>Pago recibido</t>
        </is>
      </c>
      <c r="D322" s="60">
        <f>'Datos DB'!F317</f>
        <v/>
      </c>
      <c r="E322" s="55">
        <f>'Datos DB'!G317</f>
        <v/>
      </c>
      <c r="F322" s="56">
        <f>'Datos DB'!I317+'Datos DB'!J317</f>
        <v/>
      </c>
      <c r="G322" s="56">
        <f>'Datos DB'!K317</f>
        <v/>
      </c>
      <c r="H322" s="56">
        <f>H321+F322-G322</f>
        <v/>
      </c>
    </row>
    <row r="323" ht="15" customHeight="1" s="43">
      <c r="A323" s="54">
        <f>'Datos DB'!A318</f>
        <v/>
      </c>
      <c r="B323" s="55">
        <f>'Datos DB'!B318</f>
        <v/>
      </c>
      <c r="C323" s="60" t="inlineStr">
        <is>
          <t>Factura</t>
        </is>
      </c>
      <c r="D323" s="60">
        <f>'Datos DB'!F318</f>
        <v/>
      </c>
      <c r="E323" s="55">
        <f>'Datos DB'!G318</f>
        <v/>
      </c>
      <c r="F323" s="56">
        <f>'Datos DB'!I318+'Datos DB'!J318</f>
        <v/>
      </c>
      <c r="G323" s="56">
        <f>'Datos DB'!K318</f>
        <v/>
      </c>
      <c r="H323" s="56">
        <f>H322+F323-G323</f>
        <v/>
      </c>
    </row>
    <row r="324" ht="15" customHeight="1" s="43">
      <c r="A324" s="54">
        <f>'Datos DB'!A319</f>
        <v/>
      </c>
      <c r="B324" s="55">
        <f>'Datos DB'!B319</f>
        <v/>
      </c>
      <c r="C324" s="60" t="inlineStr">
        <is>
          <t>Factura</t>
        </is>
      </c>
      <c r="D324" s="60">
        <f>'Datos DB'!F319</f>
        <v/>
      </c>
      <c r="E324" s="55">
        <f>'Datos DB'!G319</f>
        <v/>
      </c>
      <c r="F324" s="56">
        <f>'Datos DB'!I319+'Datos DB'!J319</f>
        <v/>
      </c>
      <c r="G324" s="56">
        <f>'Datos DB'!K319</f>
        <v/>
      </c>
      <c r="H324" s="56">
        <f>H323+F324-G324</f>
        <v/>
      </c>
    </row>
    <row r="325" ht="15" customHeight="1" s="43">
      <c r="A325" s="54">
        <f>'Datos DB'!A320</f>
        <v/>
      </c>
      <c r="B325" s="55">
        <f>'Datos DB'!B320</f>
        <v/>
      </c>
      <c r="C325" s="60" t="inlineStr">
        <is>
          <t>Factura</t>
        </is>
      </c>
      <c r="D325" s="60">
        <f>'Datos DB'!F320</f>
        <v/>
      </c>
      <c r="E325" s="55">
        <f>'Datos DB'!G320</f>
        <v/>
      </c>
      <c r="F325" s="56">
        <f>'Datos DB'!I320+'Datos DB'!J320</f>
        <v/>
      </c>
      <c r="G325" s="56">
        <f>'Datos DB'!K320</f>
        <v/>
      </c>
      <c r="H325" s="56">
        <f>H324+F325-G325</f>
        <v/>
      </c>
    </row>
    <row r="326" ht="15" customHeight="1" s="43">
      <c r="A326" s="54">
        <f>'Datos DB'!A321</f>
        <v/>
      </c>
      <c r="B326" s="55">
        <f>'Datos DB'!B321</f>
        <v/>
      </c>
      <c r="C326" s="60" t="inlineStr">
        <is>
          <t>Factura</t>
        </is>
      </c>
      <c r="D326" s="60">
        <f>'Datos DB'!F321</f>
        <v/>
      </c>
      <c r="E326" s="55">
        <f>'Datos DB'!G321</f>
        <v/>
      </c>
      <c r="F326" s="56">
        <f>'Datos DB'!I321+'Datos DB'!J321</f>
        <v/>
      </c>
      <c r="G326" s="56">
        <f>'Datos DB'!K321</f>
        <v/>
      </c>
      <c r="H326" s="56">
        <f>H325+F326-G326</f>
        <v/>
      </c>
    </row>
    <row r="327" ht="15" customHeight="1" s="43">
      <c r="A327" s="54">
        <f>'Datos DB'!A322</f>
        <v/>
      </c>
      <c r="B327" s="55">
        <f>'Datos DB'!B322</f>
        <v/>
      </c>
      <c r="C327" s="60" t="inlineStr">
        <is>
          <t>Pago recibido</t>
        </is>
      </c>
      <c r="D327" s="60">
        <f>'Datos DB'!F322</f>
        <v/>
      </c>
      <c r="E327" s="55">
        <f>'Datos DB'!G322</f>
        <v/>
      </c>
      <c r="F327" s="56">
        <f>'Datos DB'!I322+'Datos DB'!J322</f>
        <v/>
      </c>
      <c r="G327" s="56">
        <f>'Datos DB'!K322</f>
        <v/>
      </c>
      <c r="H327" s="56">
        <f>H326+F327-G327</f>
        <v/>
      </c>
    </row>
    <row r="328" ht="15" customHeight="1" s="43">
      <c r="A328" s="54">
        <f>'Datos DB'!A323</f>
        <v/>
      </c>
      <c r="B328" s="55">
        <f>'Datos DB'!B323</f>
        <v/>
      </c>
      <c r="C328" s="60" t="inlineStr">
        <is>
          <t>Factura</t>
        </is>
      </c>
      <c r="D328" s="60">
        <f>'Datos DB'!F323</f>
        <v/>
      </c>
      <c r="E328" s="55">
        <f>'Datos DB'!G323</f>
        <v/>
      </c>
      <c r="F328" s="56">
        <f>'Datos DB'!I323+'Datos DB'!J323</f>
        <v/>
      </c>
      <c r="G328" s="56">
        <f>'Datos DB'!K323</f>
        <v/>
      </c>
      <c r="H328" s="56">
        <f>H327+F328-G328</f>
        <v/>
      </c>
    </row>
    <row r="329" ht="15" customHeight="1" s="43">
      <c r="A329" s="54">
        <f>'Datos DB'!A324</f>
        <v/>
      </c>
      <c r="B329" s="55">
        <f>'Datos DB'!B324</f>
        <v/>
      </c>
      <c r="C329" s="60" t="inlineStr">
        <is>
          <t>Pago recibido</t>
        </is>
      </c>
      <c r="D329" s="60">
        <f>'Datos DB'!F324</f>
        <v/>
      </c>
      <c r="E329" s="55">
        <f>'Datos DB'!G324</f>
        <v/>
      </c>
      <c r="F329" s="56">
        <f>'Datos DB'!I324+'Datos DB'!J324</f>
        <v/>
      </c>
      <c r="G329" s="56">
        <f>'Datos DB'!K324</f>
        <v/>
      </c>
      <c r="H329" s="56">
        <f>H328+F329-G329</f>
        <v/>
      </c>
    </row>
    <row r="330" ht="15" customHeight="1" s="43">
      <c r="A330" s="54">
        <f>'Datos DB'!A325</f>
        <v/>
      </c>
      <c r="B330" s="55">
        <f>'Datos DB'!B325</f>
        <v/>
      </c>
      <c r="C330" s="60" t="inlineStr">
        <is>
          <t>Factura</t>
        </is>
      </c>
      <c r="D330" s="60">
        <f>'Datos DB'!F325</f>
        <v/>
      </c>
      <c r="E330" s="55">
        <f>'Datos DB'!G325</f>
        <v/>
      </c>
      <c r="F330" s="56">
        <f>'Datos DB'!I325+'Datos DB'!J325</f>
        <v/>
      </c>
      <c r="G330" s="56">
        <f>'Datos DB'!K325</f>
        <v/>
      </c>
      <c r="H330" s="56">
        <f>H329+F330-G330</f>
        <v/>
      </c>
    </row>
    <row r="331" ht="15" customHeight="1" s="43">
      <c r="A331" s="54">
        <f>'Datos DB'!A326</f>
        <v/>
      </c>
      <c r="B331" s="55">
        <f>'Datos DB'!B326</f>
        <v/>
      </c>
      <c r="C331" s="60" t="inlineStr">
        <is>
          <t>Factura</t>
        </is>
      </c>
      <c r="D331" s="60">
        <f>'Datos DB'!F326</f>
        <v/>
      </c>
      <c r="E331" s="55">
        <f>'Datos DB'!G326</f>
        <v/>
      </c>
      <c r="F331" s="56">
        <f>'Datos DB'!I326+'Datos DB'!J326</f>
        <v/>
      </c>
      <c r="G331" s="56">
        <f>'Datos DB'!K326</f>
        <v/>
      </c>
      <c r="H331" s="56">
        <f>H330+F331-G331</f>
        <v/>
      </c>
    </row>
    <row r="332" ht="15" customHeight="1" s="43">
      <c r="A332" s="54">
        <f>'Datos DB'!A327</f>
        <v/>
      </c>
      <c r="B332" s="55">
        <f>'Datos DB'!B327</f>
        <v/>
      </c>
      <c r="C332" s="60" t="inlineStr">
        <is>
          <t>Factura</t>
        </is>
      </c>
      <c r="D332" s="60">
        <f>'Datos DB'!F327</f>
        <v/>
      </c>
      <c r="E332" s="55">
        <f>'Datos DB'!G327</f>
        <v/>
      </c>
      <c r="F332" s="56">
        <f>'Datos DB'!I327+'Datos DB'!J327</f>
        <v/>
      </c>
      <c r="G332" s="56">
        <f>'Datos DB'!K327</f>
        <v/>
      </c>
      <c r="H332" s="56">
        <f>H331+F332-G332</f>
        <v/>
      </c>
    </row>
    <row r="333" ht="15" customHeight="1" s="43">
      <c r="A333" s="54">
        <f>'Datos DB'!A328</f>
        <v/>
      </c>
      <c r="B333" s="55">
        <f>'Datos DB'!B328</f>
        <v/>
      </c>
      <c r="C333" s="60" t="inlineStr">
        <is>
          <t>Factura</t>
        </is>
      </c>
      <c r="D333" s="60">
        <f>'Datos DB'!F328</f>
        <v/>
      </c>
      <c r="E333" s="55">
        <f>'Datos DB'!G328</f>
        <v/>
      </c>
      <c r="F333" s="56">
        <f>'Datos DB'!I328+'Datos DB'!J328</f>
        <v/>
      </c>
      <c r="G333" s="56">
        <f>'Datos DB'!K328</f>
        <v/>
      </c>
      <c r="H333" s="56">
        <f>H332+F333-G333</f>
        <v/>
      </c>
    </row>
    <row r="334" ht="15" customHeight="1" s="43">
      <c r="A334" s="54">
        <f>'Datos DB'!A329</f>
        <v/>
      </c>
      <c r="B334" s="55">
        <f>'Datos DB'!B329</f>
        <v/>
      </c>
      <c r="C334" s="60" t="inlineStr">
        <is>
          <t>Pago recibido</t>
        </is>
      </c>
      <c r="D334" s="60">
        <f>'Datos DB'!F329</f>
        <v/>
      </c>
      <c r="E334" s="55">
        <f>'Datos DB'!G329</f>
        <v/>
      </c>
      <c r="F334" s="56">
        <f>'Datos DB'!I329+'Datos DB'!J329</f>
        <v/>
      </c>
      <c r="G334" s="56">
        <f>'Datos DB'!K329</f>
        <v/>
      </c>
      <c r="H334" s="56">
        <f>H333+F334-G334</f>
        <v/>
      </c>
    </row>
    <row r="335" ht="15" customHeight="1" s="43">
      <c r="A335" s="54">
        <f>'Datos DB'!A330</f>
        <v/>
      </c>
      <c r="B335" s="55">
        <f>'Datos DB'!B330</f>
        <v/>
      </c>
      <c r="C335" s="60" t="inlineStr">
        <is>
          <t>Factura</t>
        </is>
      </c>
      <c r="D335" s="60">
        <f>'Datos DB'!F330</f>
        <v/>
      </c>
      <c r="E335" s="55">
        <f>'Datos DB'!G330</f>
        <v/>
      </c>
      <c r="F335" s="56">
        <f>'Datos DB'!I330+'Datos DB'!J330</f>
        <v/>
      </c>
      <c r="G335" s="56">
        <f>'Datos DB'!K330</f>
        <v/>
      </c>
      <c r="H335" s="56">
        <f>H334+F335-G335</f>
        <v/>
      </c>
    </row>
    <row r="336" ht="15" customHeight="1" s="43">
      <c r="A336" s="54">
        <f>'Datos DB'!A331</f>
        <v/>
      </c>
      <c r="B336" s="55">
        <f>'Datos DB'!B331</f>
        <v/>
      </c>
      <c r="C336" s="60" t="inlineStr">
        <is>
          <t>Factura</t>
        </is>
      </c>
      <c r="D336" s="60">
        <f>'Datos DB'!F331</f>
        <v/>
      </c>
      <c r="E336" s="55">
        <f>'Datos DB'!G331</f>
        <v/>
      </c>
      <c r="F336" s="56">
        <f>'Datos DB'!I331+'Datos DB'!J331</f>
        <v/>
      </c>
      <c r="G336" s="56">
        <f>'Datos DB'!K331</f>
        <v/>
      </c>
      <c r="H336" s="56">
        <f>H335+F336-G336</f>
        <v/>
      </c>
    </row>
    <row r="337" ht="15" customHeight="1" s="43">
      <c r="A337" s="54">
        <f>'Datos DB'!A332</f>
        <v/>
      </c>
      <c r="B337" s="55">
        <f>'Datos DB'!B332</f>
        <v/>
      </c>
      <c r="C337" s="60" t="inlineStr">
        <is>
          <t>Factura</t>
        </is>
      </c>
      <c r="D337" s="60">
        <f>'Datos DB'!F332</f>
        <v/>
      </c>
      <c r="E337" s="55">
        <f>'Datos DB'!G332</f>
        <v/>
      </c>
      <c r="F337" s="56">
        <f>'Datos DB'!I332+'Datos DB'!J332</f>
        <v/>
      </c>
      <c r="G337" s="56">
        <f>'Datos DB'!K332</f>
        <v/>
      </c>
      <c r="H337" s="56">
        <f>H336+F337-G337</f>
        <v/>
      </c>
    </row>
    <row r="338" ht="15" customHeight="1" s="43">
      <c r="A338" s="54">
        <f>'Datos DB'!A333</f>
        <v/>
      </c>
      <c r="B338" s="55">
        <f>'Datos DB'!B333</f>
        <v/>
      </c>
      <c r="C338" s="60" t="inlineStr">
        <is>
          <t>Factura</t>
        </is>
      </c>
      <c r="D338" s="60">
        <f>'Datos DB'!F333</f>
        <v/>
      </c>
      <c r="E338" s="55">
        <f>'Datos DB'!G333</f>
        <v/>
      </c>
      <c r="F338" s="56">
        <f>'Datos DB'!I333+'Datos DB'!J333</f>
        <v/>
      </c>
      <c r="G338" s="56">
        <f>'Datos DB'!K333</f>
        <v/>
      </c>
      <c r="H338" s="56">
        <f>H337+F338-G338</f>
        <v/>
      </c>
    </row>
    <row r="339" ht="15" customHeight="1" s="43">
      <c r="A339" s="54">
        <f>'Datos DB'!A334</f>
        <v/>
      </c>
      <c r="B339" s="55">
        <f>'Datos DB'!B334</f>
        <v/>
      </c>
      <c r="C339" s="60" t="inlineStr">
        <is>
          <t>Pago recibido</t>
        </is>
      </c>
      <c r="D339" s="60">
        <f>'Datos DB'!F334</f>
        <v/>
      </c>
      <c r="E339" s="55">
        <f>'Datos DB'!G334</f>
        <v/>
      </c>
      <c r="F339" s="56">
        <f>'Datos DB'!I334+'Datos DB'!J334</f>
        <v/>
      </c>
      <c r="G339" s="56">
        <f>'Datos DB'!K334</f>
        <v/>
      </c>
      <c r="H339" s="56">
        <f>H338+F339-G339</f>
        <v/>
      </c>
    </row>
    <row r="340" ht="15" customHeight="1" s="43">
      <c r="A340" s="54">
        <f>'Datos DB'!A335</f>
        <v/>
      </c>
      <c r="B340" s="55">
        <f>'Datos DB'!B335</f>
        <v/>
      </c>
      <c r="C340" s="60" t="inlineStr">
        <is>
          <t>Factura</t>
        </is>
      </c>
      <c r="D340" s="60">
        <f>'Datos DB'!F335</f>
        <v/>
      </c>
      <c r="E340" s="55">
        <f>'Datos DB'!G335</f>
        <v/>
      </c>
      <c r="F340" s="56">
        <f>'Datos DB'!I335+'Datos DB'!J335</f>
        <v/>
      </c>
      <c r="G340" s="56">
        <f>'Datos DB'!K335</f>
        <v/>
      </c>
      <c r="H340" s="56">
        <f>H339+F340-G340</f>
        <v/>
      </c>
    </row>
    <row r="341" ht="15" customHeight="1" s="43">
      <c r="A341" s="54">
        <f>'Datos DB'!A336</f>
        <v/>
      </c>
      <c r="B341" s="55">
        <f>'Datos DB'!B336</f>
        <v/>
      </c>
      <c r="C341" s="60" t="inlineStr">
        <is>
          <t>Pago recibido</t>
        </is>
      </c>
      <c r="D341" s="60">
        <f>'Datos DB'!F336</f>
        <v/>
      </c>
      <c r="E341" s="55">
        <f>'Datos DB'!G336</f>
        <v/>
      </c>
      <c r="F341" s="56">
        <f>'Datos DB'!I336+'Datos DB'!J336</f>
        <v/>
      </c>
      <c r="G341" s="56">
        <f>'Datos DB'!K336</f>
        <v/>
      </c>
      <c r="H341" s="56">
        <f>H340+F341-G341</f>
        <v/>
      </c>
    </row>
    <row r="342" ht="15" customHeight="1" s="43">
      <c r="A342" s="54">
        <f>'Datos DB'!A337</f>
        <v/>
      </c>
      <c r="B342" s="55">
        <f>'Datos DB'!B337</f>
        <v/>
      </c>
      <c r="C342" s="60" t="inlineStr">
        <is>
          <t>Factura</t>
        </is>
      </c>
      <c r="D342" s="60">
        <f>'Datos DB'!F337</f>
        <v/>
      </c>
      <c r="E342" s="55">
        <f>'Datos DB'!G337</f>
        <v/>
      </c>
      <c r="F342" s="56">
        <f>'Datos DB'!I337+'Datos DB'!J337</f>
        <v/>
      </c>
      <c r="G342" s="56">
        <f>'Datos DB'!K337</f>
        <v/>
      </c>
      <c r="H342" s="56">
        <f>H341+F342-G342</f>
        <v/>
      </c>
    </row>
    <row r="343" ht="15" customHeight="1" s="43">
      <c r="A343" s="54">
        <f>'Datos DB'!A338</f>
        <v/>
      </c>
      <c r="B343" s="55">
        <f>'Datos DB'!B338</f>
        <v/>
      </c>
      <c r="C343" s="60" t="inlineStr">
        <is>
          <t>Factura</t>
        </is>
      </c>
      <c r="D343" s="60">
        <f>'Datos DB'!F338</f>
        <v/>
      </c>
      <c r="E343" s="55">
        <f>'Datos DB'!G338</f>
        <v/>
      </c>
      <c r="F343" s="56">
        <f>'Datos DB'!I338+'Datos DB'!J338</f>
        <v/>
      </c>
      <c r="G343" s="56">
        <f>'Datos DB'!K338</f>
        <v/>
      </c>
      <c r="H343" s="56">
        <f>H342+F343-G343</f>
        <v/>
      </c>
    </row>
    <row r="344" ht="15" customHeight="1" s="43">
      <c r="A344" s="54">
        <f>'Datos DB'!A339</f>
        <v/>
      </c>
      <c r="B344" s="55">
        <f>'Datos DB'!B339</f>
        <v/>
      </c>
      <c r="C344" s="60" t="inlineStr">
        <is>
          <t>Factura</t>
        </is>
      </c>
      <c r="D344" s="60">
        <f>'Datos DB'!F339</f>
        <v/>
      </c>
      <c r="E344" s="55">
        <f>'Datos DB'!G339</f>
        <v/>
      </c>
      <c r="F344" s="56">
        <f>'Datos DB'!I339+'Datos DB'!J339</f>
        <v/>
      </c>
      <c r="G344" s="56">
        <f>'Datos DB'!K339</f>
        <v/>
      </c>
      <c r="H344" s="56">
        <f>H343+F344-G344</f>
        <v/>
      </c>
    </row>
    <row r="345" ht="15" customHeight="1" s="43">
      <c r="A345" s="54">
        <f>'Datos DB'!A340</f>
        <v/>
      </c>
      <c r="B345" s="55">
        <f>'Datos DB'!B340</f>
        <v/>
      </c>
      <c r="C345" s="60" t="inlineStr">
        <is>
          <t>Factura</t>
        </is>
      </c>
      <c r="D345" s="60">
        <f>'Datos DB'!F340</f>
        <v/>
      </c>
      <c r="E345" s="55">
        <f>'Datos DB'!G340</f>
        <v/>
      </c>
      <c r="F345" s="56">
        <f>'Datos DB'!I340+'Datos DB'!J340</f>
        <v/>
      </c>
      <c r="G345" s="56">
        <f>'Datos DB'!K340</f>
        <v/>
      </c>
      <c r="H345" s="56">
        <f>H344+F345-G345</f>
        <v/>
      </c>
    </row>
    <row r="346" ht="15" customHeight="1" s="43">
      <c r="A346" s="54">
        <f>'Datos DB'!A341</f>
        <v/>
      </c>
      <c r="B346" s="55">
        <f>'Datos DB'!B341</f>
        <v/>
      </c>
      <c r="C346" s="60" t="inlineStr">
        <is>
          <t>Pago recibido</t>
        </is>
      </c>
      <c r="D346" s="60">
        <f>'Datos DB'!F341</f>
        <v/>
      </c>
      <c r="E346" s="55">
        <f>'Datos DB'!G341</f>
        <v/>
      </c>
      <c r="F346" s="56">
        <f>'Datos DB'!I341+'Datos DB'!J341</f>
        <v/>
      </c>
      <c r="G346" s="56">
        <f>'Datos DB'!K341</f>
        <v/>
      </c>
      <c r="H346" s="56">
        <f>H345+F346-G346</f>
        <v/>
      </c>
    </row>
    <row r="347" ht="15" customHeight="1" s="43">
      <c r="A347" s="54">
        <f>'Datos DB'!A342</f>
        <v/>
      </c>
      <c r="B347" s="55">
        <f>'Datos DB'!B342</f>
        <v/>
      </c>
      <c r="C347" s="60" t="inlineStr">
        <is>
          <t>Factura</t>
        </is>
      </c>
      <c r="D347" s="60">
        <f>'Datos DB'!F342</f>
        <v/>
      </c>
      <c r="E347" s="55">
        <f>'Datos DB'!G342</f>
        <v/>
      </c>
      <c r="F347" s="56">
        <f>'Datos DB'!I342+'Datos DB'!J342</f>
        <v/>
      </c>
      <c r="G347" s="56">
        <f>'Datos DB'!K342</f>
        <v/>
      </c>
      <c r="H347" s="56">
        <f>H346+F347-G347</f>
        <v/>
      </c>
    </row>
    <row r="348" ht="15" customHeight="1" s="43">
      <c r="A348" s="54">
        <f>'Datos DB'!A343</f>
        <v/>
      </c>
      <c r="B348" s="55">
        <f>'Datos DB'!B343</f>
        <v/>
      </c>
      <c r="C348" s="60" t="inlineStr">
        <is>
          <t>Factura</t>
        </is>
      </c>
      <c r="D348" s="60">
        <f>'Datos DB'!F343</f>
        <v/>
      </c>
      <c r="E348" s="55">
        <f>'Datos DB'!G343</f>
        <v/>
      </c>
      <c r="F348" s="56">
        <f>'Datos DB'!I343+'Datos DB'!J343</f>
        <v/>
      </c>
      <c r="G348" s="56">
        <f>'Datos DB'!K343</f>
        <v/>
      </c>
      <c r="H348" s="56">
        <f>H347+F348-G348</f>
        <v/>
      </c>
    </row>
    <row r="349" ht="15" customHeight="1" s="43">
      <c r="A349" s="54">
        <f>'Datos DB'!A344</f>
        <v/>
      </c>
      <c r="B349" s="55">
        <f>'Datos DB'!B344</f>
        <v/>
      </c>
      <c r="C349" s="60" t="inlineStr">
        <is>
          <t>Factura</t>
        </is>
      </c>
      <c r="D349" s="60">
        <f>'Datos DB'!F344</f>
        <v/>
      </c>
      <c r="E349" s="55">
        <f>'Datos DB'!G344</f>
        <v/>
      </c>
      <c r="F349" s="56">
        <f>'Datos DB'!I344+'Datos DB'!J344</f>
        <v/>
      </c>
      <c r="G349" s="56">
        <f>'Datos DB'!K344</f>
        <v/>
      </c>
      <c r="H349" s="56">
        <f>H348+F349-G349</f>
        <v/>
      </c>
    </row>
    <row r="350" ht="15" customHeight="1" s="43">
      <c r="A350" s="54">
        <f>'Datos DB'!A345</f>
        <v/>
      </c>
      <c r="B350" s="55">
        <f>'Datos DB'!B345</f>
        <v/>
      </c>
      <c r="C350" s="60" t="inlineStr">
        <is>
          <t>Factura</t>
        </is>
      </c>
      <c r="D350" s="60">
        <f>'Datos DB'!F345</f>
        <v/>
      </c>
      <c r="E350" s="55">
        <f>'Datos DB'!G345</f>
        <v/>
      </c>
      <c r="F350" s="56">
        <f>'Datos DB'!I345+'Datos DB'!J345</f>
        <v/>
      </c>
      <c r="G350" s="56">
        <f>'Datos DB'!K345</f>
        <v/>
      </c>
      <c r="H350" s="56">
        <f>H349+F350-G350</f>
        <v/>
      </c>
    </row>
    <row r="351" ht="15" customHeight="1" s="43">
      <c r="A351" s="54">
        <f>'Datos DB'!A346</f>
        <v/>
      </c>
      <c r="B351" s="55">
        <f>'Datos DB'!B346</f>
        <v/>
      </c>
      <c r="C351" s="60" t="inlineStr">
        <is>
          <t>Pago recibido</t>
        </is>
      </c>
      <c r="D351" s="60">
        <f>'Datos DB'!F346</f>
        <v/>
      </c>
      <c r="E351" s="55">
        <f>'Datos DB'!G346</f>
        <v/>
      </c>
      <c r="F351" s="56">
        <f>'Datos DB'!I346+'Datos DB'!J346</f>
        <v/>
      </c>
      <c r="G351" s="56">
        <f>'Datos DB'!K346</f>
        <v/>
      </c>
      <c r="H351" s="56">
        <f>H350+F351-G351</f>
        <v/>
      </c>
    </row>
    <row r="352" ht="15" customHeight="1" s="43">
      <c r="A352" s="54">
        <f>'Datos DB'!A347</f>
        <v/>
      </c>
      <c r="B352" s="55">
        <f>'Datos DB'!B347</f>
        <v/>
      </c>
      <c r="C352" s="60" t="inlineStr">
        <is>
          <t>Factura</t>
        </is>
      </c>
      <c r="D352" s="60">
        <f>'Datos DB'!F347</f>
        <v/>
      </c>
      <c r="E352" s="55">
        <f>'Datos DB'!G347</f>
        <v/>
      </c>
      <c r="F352" s="56">
        <f>'Datos DB'!I347+'Datos DB'!J347</f>
        <v/>
      </c>
      <c r="G352" s="56">
        <f>'Datos DB'!K347</f>
        <v/>
      </c>
      <c r="H352" s="56">
        <f>H351+F352-G352</f>
        <v/>
      </c>
    </row>
    <row r="353" ht="15" customHeight="1" s="43">
      <c r="A353" s="54">
        <f>'Datos DB'!A348</f>
        <v/>
      </c>
      <c r="B353" s="55">
        <f>'Datos DB'!B348</f>
        <v/>
      </c>
      <c r="C353" s="60" t="inlineStr">
        <is>
          <t>Factura</t>
        </is>
      </c>
      <c r="D353" s="60">
        <f>'Datos DB'!F348</f>
        <v/>
      </c>
      <c r="E353" s="55">
        <f>'Datos DB'!G348</f>
        <v/>
      </c>
      <c r="F353" s="56">
        <f>'Datos DB'!I348+'Datos DB'!J348</f>
        <v/>
      </c>
      <c r="G353" s="56">
        <f>'Datos DB'!K348</f>
        <v/>
      </c>
      <c r="H353" s="56">
        <f>H352+F353-G353</f>
        <v/>
      </c>
    </row>
    <row r="354" ht="15" customHeight="1" s="43">
      <c r="A354" s="54">
        <f>'Datos DB'!A349</f>
        <v/>
      </c>
      <c r="B354" s="55">
        <f>'Datos DB'!B349</f>
        <v/>
      </c>
      <c r="C354" s="60" t="inlineStr">
        <is>
          <t>Factura</t>
        </is>
      </c>
      <c r="D354" s="60">
        <f>'Datos DB'!F349</f>
        <v/>
      </c>
      <c r="E354" s="55">
        <f>'Datos DB'!G349</f>
        <v/>
      </c>
      <c r="F354" s="56">
        <f>'Datos DB'!I349+'Datos DB'!J349</f>
        <v/>
      </c>
      <c r="G354" s="56">
        <f>'Datos DB'!K349</f>
        <v/>
      </c>
      <c r="H354" s="56">
        <f>H353+F354-G354</f>
        <v/>
      </c>
    </row>
    <row r="355" ht="15" customHeight="1" s="43">
      <c r="A355" s="54">
        <f>'Datos DB'!A350</f>
        <v/>
      </c>
      <c r="B355" s="55">
        <f>'Datos DB'!B350</f>
        <v/>
      </c>
      <c r="C355" s="60" t="inlineStr">
        <is>
          <t>Factura</t>
        </is>
      </c>
      <c r="D355" s="60">
        <f>'Datos DB'!F350</f>
        <v/>
      </c>
      <c r="E355" s="55">
        <f>'Datos DB'!G350</f>
        <v/>
      </c>
      <c r="F355" s="56">
        <f>'Datos DB'!I350+'Datos DB'!J350</f>
        <v/>
      </c>
      <c r="G355" s="56">
        <f>'Datos DB'!K350</f>
        <v/>
      </c>
      <c r="H355" s="56">
        <f>H354+F355-G355</f>
        <v/>
      </c>
    </row>
    <row r="356" ht="15" customHeight="1" s="43">
      <c r="A356" s="54">
        <f>'Datos DB'!A351</f>
        <v/>
      </c>
      <c r="B356" s="55">
        <f>'Datos DB'!B351</f>
        <v/>
      </c>
      <c r="C356" s="60" t="inlineStr">
        <is>
          <t>Pago recibido</t>
        </is>
      </c>
      <c r="D356" s="60">
        <f>'Datos DB'!F351</f>
        <v/>
      </c>
      <c r="E356" s="55">
        <f>'Datos DB'!G351</f>
        <v/>
      </c>
      <c r="F356" s="56">
        <f>'Datos DB'!I351+'Datos DB'!J351</f>
        <v/>
      </c>
      <c r="G356" s="56">
        <f>'Datos DB'!K351</f>
        <v/>
      </c>
      <c r="H356" s="56">
        <f>H355+F356-G356</f>
        <v/>
      </c>
    </row>
    <row r="357" ht="15" customHeight="1" s="43">
      <c r="A357" s="54">
        <f>'Datos DB'!A352</f>
        <v/>
      </c>
      <c r="B357" s="55">
        <f>'Datos DB'!B352</f>
        <v/>
      </c>
      <c r="C357" s="60" t="inlineStr">
        <is>
          <t>Pago recibido</t>
        </is>
      </c>
      <c r="D357" s="60">
        <f>'Datos DB'!F352</f>
        <v/>
      </c>
      <c r="E357" s="55">
        <f>'Datos DB'!G352</f>
        <v/>
      </c>
      <c r="F357" s="56">
        <f>'Datos DB'!I352+'Datos DB'!J352</f>
        <v/>
      </c>
      <c r="G357" s="56">
        <f>'Datos DB'!K352</f>
        <v/>
      </c>
      <c r="H357" s="56">
        <f>H356+F357-G357</f>
        <v/>
      </c>
    </row>
    <row r="358" ht="15" customHeight="1" s="43">
      <c r="A358" s="54">
        <f>'Datos DB'!A353</f>
        <v/>
      </c>
      <c r="B358" s="55">
        <f>'Datos DB'!B353</f>
        <v/>
      </c>
      <c r="C358" s="60" t="inlineStr">
        <is>
          <t>Factura</t>
        </is>
      </c>
      <c r="D358" s="60">
        <f>'Datos DB'!F353</f>
        <v/>
      </c>
      <c r="E358" s="55">
        <f>'Datos DB'!G353</f>
        <v/>
      </c>
      <c r="F358" s="56">
        <f>'Datos DB'!I353+'Datos DB'!J353</f>
        <v/>
      </c>
      <c r="G358" s="56">
        <f>'Datos DB'!K353</f>
        <v/>
      </c>
      <c r="H358" s="56">
        <f>H357+F358-G358</f>
        <v/>
      </c>
    </row>
    <row r="359" ht="15" customHeight="1" s="43">
      <c r="A359" s="54">
        <f>'Datos DB'!A354</f>
        <v/>
      </c>
      <c r="B359" s="55">
        <f>'Datos DB'!B354</f>
        <v/>
      </c>
      <c r="C359" s="60" t="inlineStr">
        <is>
          <t>Factura</t>
        </is>
      </c>
      <c r="D359" s="60">
        <f>'Datos DB'!F354</f>
        <v/>
      </c>
      <c r="E359" s="55">
        <f>'Datos DB'!G354</f>
        <v/>
      </c>
      <c r="F359" s="56">
        <f>'Datos DB'!I354+'Datos DB'!J354</f>
        <v/>
      </c>
      <c r="G359" s="56">
        <f>'Datos DB'!K354</f>
        <v/>
      </c>
      <c r="H359" s="56">
        <f>H358+F359-G359</f>
        <v/>
      </c>
    </row>
    <row r="360" ht="15" customHeight="1" s="43">
      <c r="A360" s="54">
        <f>'Datos DB'!A355</f>
        <v/>
      </c>
      <c r="B360" s="55">
        <f>'Datos DB'!B355</f>
        <v/>
      </c>
      <c r="C360" s="60" t="inlineStr">
        <is>
          <t>Factura</t>
        </is>
      </c>
      <c r="D360" s="60">
        <f>'Datos DB'!F355</f>
        <v/>
      </c>
      <c r="E360" s="55">
        <f>'Datos DB'!G355</f>
        <v/>
      </c>
      <c r="F360" s="56">
        <f>'Datos DB'!I355+'Datos DB'!J355</f>
        <v/>
      </c>
      <c r="G360" s="56">
        <f>'Datos DB'!K355</f>
        <v/>
      </c>
      <c r="H360" s="56">
        <f>H359+F360-G360</f>
        <v/>
      </c>
    </row>
    <row r="361" ht="15" customHeight="1" s="43">
      <c r="A361" s="54">
        <f>'Datos DB'!A356</f>
        <v/>
      </c>
      <c r="B361" s="55">
        <f>'Datos DB'!B356</f>
        <v/>
      </c>
      <c r="C361" s="60" t="inlineStr">
        <is>
          <t>Factura</t>
        </is>
      </c>
      <c r="D361" s="60">
        <f>'Datos DB'!F356</f>
        <v/>
      </c>
      <c r="E361" s="55">
        <f>'Datos DB'!G356</f>
        <v/>
      </c>
      <c r="F361" s="56">
        <f>'Datos DB'!I356+'Datos DB'!J356</f>
        <v/>
      </c>
      <c r="G361" s="56">
        <f>'Datos DB'!K356</f>
        <v/>
      </c>
      <c r="H361" s="56">
        <f>H360+F361-G361</f>
        <v/>
      </c>
    </row>
    <row r="362" ht="15" customHeight="1" s="43">
      <c r="A362" s="54">
        <f>'Datos DB'!A357</f>
        <v/>
      </c>
      <c r="B362" s="55">
        <f>'Datos DB'!B357</f>
        <v/>
      </c>
      <c r="C362" s="60" t="inlineStr">
        <is>
          <t>Factura</t>
        </is>
      </c>
      <c r="D362" s="60">
        <f>'Datos DB'!F357</f>
        <v/>
      </c>
      <c r="E362" s="55">
        <f>'Datos DB'!G357</f>
        <v/>
      </c>
      <c r="F362" s="56">
        <f>'Datos DB'!I357+'Datos DB'!J357</f>
        <v/>
      </c>
      <c r="G362" s="56">
        <f>'Datos DB'!K357</f>
        <v/>
      </c>
      <c r="H362" s="56">
        <f>H361+F362-G362</f>
        <v/>
      </c>
    </row>
    <row r="363" ht="15" customHeight="1" s="43">
      <c r="A363" s="54">
        <f>'Datos DB'!A358</f>
        <v/>
      </c>
      <c r="B363" s="55">
        <f>'Datos DB'!B358</f>
        <v/>
      </c>
      <c r="C363" s="60" t="inlineStr">
        <is>
          <t>Pago recibido</t>
        </is>
      </c>
      <c r="D363" s="60">
        <f>'Datos DB'!F358</f>
        <v/>
      </c>
      <c r="E363" s="55">
        <f>'Datos DB'!G358</f>
        <v/>
      </c>
      <c r="F363" s="56">
        <f>'Datos DB'!I358+'Datos DB'!J358</f>
        <v/>
      </c>
      <c r="G363" s="56">
        <f>'Datos DB'!K358</f>
        <v/>
      </c>
      <c r="H363" s="56">
        <f>H362+F363-G363</f>
        <v/>
      </c>
    </row>
    <row r="364" ht="15" customHeight="1" s="43">
      <c r="A364" s="54">
        <f>'Datos DB'!A359</f>
        <v/>
      </c>
      <c r="B364" s="55">
        <f>'Datos DB'!B359</f>
        <v/>
      </c>
      <c r="C364" s="60" t="inlineStr">
        <is>
          <t>Pago recibido</t>
        </is>
      </c>
      <c r="D364" s="60">
        <f>'Datos DB'!F359</f>
        <v/>
      </c>
      <c r="E364" s="55">
        <f>'Datos DB'!G359</f>
        <v/>
      </c>
      <c r="F364" s="56">
        <f>'Datos DB'!I359+'Datos DB'!J359</f>
        <v/>
      </c>
      <c r="G364" s="56">
        <f>'Datos DB'!K359</f>
        <v/>
      </c>
      <c r="H364" s="56">
        <f>H363+F364-G364</f>
        <v/>
      </c>
    </row>
    <row r="365" ht="15" customHeight="1" s="43">
      <c r="A365" s="54">
        <f>'Datos DB'!A360</f>
        <v/>
      </c>
      <c r="B365" s="55">
        <f>'Datos DB'!B360</f>
        <v/>
      </c>
      <c r="C365" s="60" t="inlineStr">
        <is>
          <t>Factura</t>
        </is>
      </c>
      <c r="D365" s="60">
        <f>'Datos DB'!F360</f>
        <v/>
      </c>
      <c r="E365" s="55">
        <f>'Datos DB'!G360</f>
        <v/>
      </c>
      <c r="F365" s="56">
        <f>'Datos DB'!I360+'Datos DB'!J360</f>
        <v/>
      </c>
      <c r="G365" s="56">
        <f>'Datos DB'!K360</f>
        <v/>
      </c>
      <c r="H365" s="56">
        <f>H364+F365-G365</f>
        <v/>
      </c>
    </row>
    <row r="366" ht="15" customHeight="1" s="43">
      <c r="A366" s="54">
        <f>'Datos DB'!A361</f>
        <v/>
      </c>
      <c r="B366" s="55">
        <f>'Datos DB'!B361</f>
        <v/>
      </c>
      <c r="C366" s="60" t="inlineStr">
        <is>
          <t>Factura</t>
        </is>
      </c>
      <c r="D366" s="60">
        <f>'Datos DB'!F361</f>
        <v/>
      </c>
      <c r="E366" s="55">
        <f>'Datos DB'!G361</f>
        <v/>
      </c>
      <c r="F366" s="56">
        <f>'Datos DB'!I361+'Datos DB'!J361</f>
        <v/>
      </c>
      <c r="G366" s="56">
        <f>'Datos DB'!K361</f>
        <v/>
      </c>
      <c r="H366" s="56">
        <f>H365+F366-G366</f>
        <v/>
      </c>
    </row>
    <row r="367" ht="15" customHeight="1" s="43">
      <c r="A367" s="54">
        <f>'Datos DB'!A362</f>
        <v/>
      </c>
      <c r="B367" s="55">
        <f>'Datos DB'!B362</f>
        <v/>
      </c>
      <c r="C367" s="60" t="inlineStr">
        <is>
          <t>Factura</t>
        </is>
      </c>
      <c r="D367" s="60">
        <f>'Datos DB'!F362</f>
        <v/>
      </c>
      <c r="E367" s="55">
        <f>'Datos DB'!G362</f>
        <v/>
      </c>
      <c r="F367" s="56">
        <f>'Datos DB'!I362+'Datos DB'!J362</f>
        <v/>
      </c>
      <c r="G367" s="56">
        <f>'Datos DB'!K362</f>
        <v/>
      </c>
      <c r="H367" s="56">
        <f>H366+F367-G367</f>
        <v/>
      </c>
    </row>
    <row r="368" ht="15" customHeight="1" s="43">
      <c r="A368" s="54">
        <f>'Datos DB'!A363</f>
        <v/>
      </c>
      <c r="B368" s="55">
        <f>'Datos DB'!B363</f>
        <v/>
      </c>
      <c r="C368" s="60" t="inlineStr">
        <is>
          <t>Pago recibido</t>
        </is>
      </c>
      <c r="D368" s="60">
        <f>'Datos DB'!F363</f>
        <v/>
      </c>
      <c r="E368" s="55">
        <f>'Datos DB'!G363</f>
        <v/>
      </c>
      <c r="F368" s="56">
        <f>'Datos DB'!I363+'Datos DB'!J363</f>
        <v/>
      </c>
      <c r="G368" s="56">
        <f>'Datos DB'!K363</f>
        <v/>
      </c>
      <c r="H368" s="56">
        <f>H367+F368-G368</f>
        <v/>
      </c>
    </row>
    <row r="369" ht="15" customHeight="1" s="43">
      <c r="A369" s="54">
        <f>'Datos DB'!A364</f>
        <v/>
      </c>
      <c r="B369" s="55">
        <f>'Datos DB'!B364</f>
        <v/>
      </c>
      <c r="C369" s="60" t="inlineStr">
        <is>
          <t>Factura</t>
        </is>
      </c>
      <c r="D369" s="60">
        <f>'Datos DB'!F364</f>
        <v/>
      </c>
      <c r="E369" s="55">
        <f>'Datos DB'!G364</f>
        <v/>
      </c>
      <c r="F369" s="56">
        <f>'Datos DB'!I364+'Datos DB'!J364</f>
        <v/>
      </c>
      <c r="G369" s="56">
        <f>'Datos DB'!K364</f>
        <v/>
      </c>
      <c r="H369" s="56">
        <f>H368+F369-G369</f>
        <v/>
      </c>
    </row>
    <row r="370" ht="15" customHeight="1" s="43">
      <c r="A370" s="54">
        <f>'Datos DB'!A365</f>
        <v/>
      </c>
      <c r="B370" s="55">
        <f>'Datos DB'!B365</f>
        <v/>
      </c>
      <c r="C370" s="60" t="inlineStr">
        <is>
          <t>Factura</t>
        </is>
      </c>
      <c r="D370" s="60">
        <f>'Datos DB'!F365</f>
        <v/>
      </c>
      <c r="E370" s="55">
        <f>'Datos DB'!G365</f>
        <v/>
      </c>
      <c r="F370" s="56">
        <f>'Datos DB'!I365+'Datos DB'!J365</f>
        <v/>
      </c>
      <c r="G370" s="56">
        <f>'Datos DB'!K365</f>
        <v/>
      </c>
      <c r="H370" s="56">
        <f>H369+F370-G370</f>
        <v/>
      </c>
    </row>
    <row r="371" ht="15" customHeight="1" s="43">
      <c r="A371" s="54">
        <f>'Datos DB'!A366</f>
        <v/>
      </c>
      <c r="B371" s="55">
        <f>'Datos DB'!B366</f>
        <v/>
      </c>
      <c r="C371" s="60" t="inlineStr">
        <is>
          <t>Factura</t>
        </is>
      </c>
      <c r="D371" s="60">
        <f>'Datos DB'!F366</f>
        <v/>
      </c>
      <c r="E371" s="55">
        <f>'Datos DB'!G366</f>
        <v/>
      </c>
      <c r="F371" s="56">
        <f>'Datos DB'!I366+'Datos DB'!J366</f>
        <v/>
      </c>
      <c r="G371" s="56">
        <f>'Datos DB'!K366</f>
        <v/>
      </c>
      <c r="H371" s="56">
        <f>H370+F371-G371</f>
        <v/>
      </c>
    </row>
    <row r="372" ht="15" customHeight="1" s="43">
      <c r="A372" s="54">
        <f>'Datos DB'!A367</f>
        <v/>
      </c>
      <c r="B372" s="55">
        <f>'Datos DB'!B367</f>
        <v/>
      </c>
      <c r="C372" s="60" t="inlineStr">
        <is>
          <t>Pago recibido</t>
        </is>
      </c>
      <c r="D372" s="60">
        <f>'Datos DB'!F367</f>
        <v/>
      </c>
      <c r="E372" s="55">
        <f>'Datos DB'!G367</f>
        <v/>
      </c>
      <c r="F372" s="56">
        <f>'Datos DB'!I367+'Datos DB'!J367</f>
        <v/>
      </c>
      <c r="G372" s="56">
        <f>'Datos DB'!K367</f>
        <v/>
      </c>
      <c r="H372" s="56">
        <f>H371+F372-G372</f>
        <v/>
      </c>
    </row>
    <row r="373" ht="15" customHeight="1" s="43">
      <c r="A373" s="54">
        <f>'Datos DB'!A368</f>
        <v/>
      </c>
      <c r="B373" s="55">
        <f>'Datos DB'!B368</f>
        <v/>
      </c>
      <c r="C373" s="60" t="inlineStr">
        <is>
          <t>Factura</t>
        </is>
      </c>
      <c r="D373" s="60">
        <f>'Datos DB'!F368</f>
        <v/>
      </c>
      <c r="E373" s="55">
        <f>'Datos DB'!G368</f>
        <v/>
      </c>
      <c r="F373" s="56">
        <f>'Datos DB'!I368+'Datos DB'!J368</f>
        <v/>
      </c>
      <c r="G373" s="56">
        <f>'Datos DB'!K368</f>
        <v/>
      </c>
      <c r="H373" s="56">
        <f>H372+F373-G373</f>
        <v/>
      </c>
    </row>
    <row r="374" ht="15" customHeight="1" s="43">
      <c r="A374" s="54">
        <f>'Datos DB'!A369</f>
        <v/>
      </c>
      <c r="B374" s="55">
        <f>'Datos DB'!B369</f>
        <v/>
      </c>
      <c r="C374" s="60" t="inlineStr">
        <is>
          <t>Factura</t>
        </is>
      </c>
      <c r="D374" s="60">
        <f>'Datos DB'!F369</f>
        <v/>
      </c>
      <c r="E374" s="55">
        <f>'Datos DB'!G369</f>
        <v/>
      </c>
      <c r="F374" s="56">
        <f>'Datos DB'!I369+'Datos DB'!J369</f>
        <v/>
      </c>
      <c r="G374" s="56">
        <f>'Datos DB'!K369</f>
        <v/>
      </c>
      <c r="H374" s="56">
        <f>H373+F374-G374</f>
        <v/>
      </c>
    </row>
    <row r="375" ht="15" customHeight="1" s="43">
      <c r="A375" s="54">
        <f>'Datos DB'!A370</f>
        <v/>
      </c>
      <c r="B375" s="55">
        <f>'Datos DB'!B370</f>
        <v/>
      </c>
      <c r="C375" s="60" t="inlineStr">
        <is>
          <t>Factura</t>
        </is>
      </c>
      <c r="D375" s="60">
        <f>'Datos DB'!F370</f>
        <v/>
      </c>
      <c r="E375" s="55">
        <f>'Datos DB'!G370</f>
        <v/>
      </c>
      <c r="F375" s="56">
        <f>'Datos DB'!I370+'Datos DB'!J370</f>
        <v/>
      </c>
      <c r="G375" s="56">
        <f>'Datos DB'!K370</f>
        <v/>
      </c>
      <c r="H375" s="56">
        <f>H374+F375-G375</f>
        <v/>
      </c>
    </row>
    <row r="376" ht="15" customHeight="1" s="43">
      <c r="A376" s="54">
        <f>'Datos DB'!A371</f>
        <v/>
      </c>
      <c r="B376" s="55">
        <f>'Datos DB'!B371</f>
        <v/>
      </c>
      <c r="C376" s="60" t="inlineStr">
        <is>
          <t>Pago recibido</t>
        </is>
      </c>
      <c r="D376" s="60">
        <f>'Datos DB'!F371</f>
        <v/>
      </c>
      <c r="E376" s="55">
        <f>'Datos DB'!G371</f>
        <v/>
      </c>
      <c r="F376" s="56">
        <f>'Datos DB'!I371+'Datos DB'!J371</f>
        <v/>
      </c>
      <c r="G376" s="56">
        <f>'Datos DB'!K371</f>
        <v/>
      </c>
      <c r="H376" s="56">
        <f>H375+F376-G376</f>
        <v/>
      </c>
    </row>
    <row r="377" ht="15" customHeight="1" s="43">
      <c r="A377" s="54">
        <f>'Datos DB'!A372</f>
        <v/>
      </c>
      <c r="B377" s="55">
        <f>'Datos DB'!B372</f>
        <v/>
      </c>
      <c r="C377" s="60" t="inlineStr">
        <is>
          <t>Factura</t>
        </is>
      </c>
      <c r="D377" s="60">
        <f>'Datos DB'!F372</f>
        <v/>
      </c>
      <c r="E377" s="55">
        <f>'Datos DB'!G372</f>
        <v/>
      </c>
      <c r="F377" s="56">
        <f>'Datos DB'!I372+'Datos DB'!J372</f>
        <v/>
      </c>
      <c r="G377" s="56">
        <f>'Datos DB'!K372</f>
        <v/>
      </c>
      <c r="H377" s="56">
        <f>H376+F377-G377</f>
        <v/>
      </c>
    </row>
    <row r="378" ht="15" customHeight="1" s="43">
      <c r="A378" s="54">
        <f>'Datos DB'!A373</f>
        <v/>
      </c>
      <c r="B378" s="55">
        <f>'Datos DB'!B373</f>
        <v/>
      </c>
      <c r="C378" s="60" t="inlineStr">
        <is>
          <t>Factura</t>
        </is>
      </c>
      <c r="D378" s="60">
        <f>'Datos DB'!F373</f>
        <v/>
      </c>
      <c r="E378" s="55">
        <f>'Datos DB'!G373</f>
        <v/>
      </c>
      <c r="F378" s="56">
        <f>'Datos DB'!I373+'Datos DB'!J373</f>
        <v/>
      </c>
      <c r="G378" s="56">
        <f>'Datos DB'!K373</f>
        <v/>
      </c>
      <c r="H378" s="56">
        <f>H377+F378-G378</f>
        <v/>
      </c>
    </row>
    <row r="379" ht="15" customHeight="1" s="43">
      <c r="A379" s="54">
        <f>'Datos DB'!A374</f>
        <v/>
      </c>
      <c r="B379" s="55">
        <f>'Datos DB'!B374</f>
        <v/>
      </c>
      <c r="C379" s="60" t="inlineStr">
        <is>
          <t>Factura</t>
        </is>
      </c>
      <c r="D379" s="60">
        <f>'Datos DB'!F374</f>
        <v/>
      </c>
      <c r="E379" s="55">
        <f>'Datos DB'!G374</f>
        <v/>
      </c>
      <c r="F379" s="56">
        <f>'Datos DB'!I374+'Datos DB'!J374</f>
        <v/>
      </c>
      <c r="G379" s="56">
        <f>'Datos DB'!K374</f>
        <v/>
      </c>
      <c r="H379" s="56">
        <f>H378+F379-G379</f>
        <v/>
      </c>
    </row>
    <row r="380" ht="15" customHeight="1" s="43">
      <c r="A380" s="54">
        <f>'Datos DB'!A375</f>
        <v/>
      </c>
      <c r="B380" s="55">
        <f>'Datos DB'!B375</f>
        <v/>
      </c>
      <c r="C380" s="60" t="inlineStr">
        <is>
          <t>Pago recibido</t>
        </is>
      </c>
      <c r="D380" s="60">
        <f>'Datos DB'!F375</f>
        <v/>
      </c>
      <c r="E380" s="55">
        <f>'Datos DB'!G375</f>
        <v/>
      </c>
      <c r="F380" s="56">
        <f>'Datos DB'!I375+'Datos DB'!J375</f>
        <v/>
      </c>
      <c r="G380" s="56">
        <f>'Datos DB'!K375</f>
        <v/>
      </c>
      <c r="H380" s="56">
        <f>H379+F380-G380</f>
        <v/>
      </c>
    </row>
    <row r="381" ht="15" customHeight="1" s="43">
      <c r="A381" s="54">
        <f>'Datos DB'!A376</f>
        <v/>
      </c>
      <c r="B381" s="55">
        <f>'Datos DB'!B376</f>
        <v/>
      </c>
      <c r="C381" s="60" t="inlineStr">
        <is>
          <t>Pago recibido</t>
        </is>
      </c>
      <c r="D381" s="60">
        <f>'Datos DB'!F376</f>
        <v/>
      </c>
      <c r="E381" s="55">
        <f>'Datos DB'!G376</f>
        <v/>
      </c>
      <c r="F381" s="56">
        <f>'Datos DB'!I376+'Datos DB'!J376</f>
        <v/>
      </c>
      <c r="G381" s="56">
        <f>'Datos DB'!K376</f>
        <v/>
      </c>
      <c r="H381" s="56">
        <f>H380+F381-G381</f>
        <v/>
      </c>
    </row>
    <row r="382" ht="15" customHeight="1" s="43">
      <c r="A382" s="54">
        <f>'Datos DB'!A377</f>
        <v/>
      </c>
      <c r="B382" s="55">
        <f>'Datos DB'!B377</f>
        <v/>
      </c>
      <c r="C382" s="60" t="inlineStr">
        <is>
          <t>Factura</t>
        </is>
      </c>
      <c r="D382" s="60">
        <f>'Datos DB'!F377</f>
        <v/>
      </c>
      <c r="E382" s="55">
        <f>'Datos DB'!G377</f>
        <v/>
      </c>
      <c r="F382" s="56">
        <f>'Datos DB'!I377+'Datos DB'!J377</f>
        <v/>
      </c>
      <c r="G382" s="56">
        <f>'Datos DB'!K377</f>
        <v/>
      </c>
      <c r="H382" s="56">
        <f>H381+F382-G382</f>
        <v/>
      </c>
    </row>
    <row r="383" ht="15" customHeight="1" s="43">
      <c r="A383" s="54">
        <f>'Datos DB'!A378</f>
        <v/>
      </c>
      <c r="B383" s="55">
        <f>'Datos DB'!B378</f>
        <v/>
      </c>
      <c r="C383" s="60" t="inlineStr">
        <is>
          <t>Factura</t>
        </is>
      </c>
      <c r="D383" s="60">
        <f>'Datos DB'!F378</f>
        <v/>
      </c>
      <c r="E383" s="55">
        <f>'Datos DB'!G378</f>
        <v/>
      </c>
      <c r="F383" s="56">
        <f>'Datos DB'!I378+'Datos DB'!J378</f>
        <v/>
      </c>
      <c r="G383" s="56">
        <f>'Datos DB'!K378</f>
        <v/>
      </c>
      <c r="H383" s="56">
        <f>H382+F383-G383</f>
        <v/>
      </c>
    </row>
    <row r="384" ht="15" customHeight="1" s="43">
      <c r="A384" s="54">
        <f>'Datos DB'!A379</f>
        <v/>
      </c>
      <c r="B384" s="55">
        <f>'Datos DB'!B379</f>
        <v/>
      </c>
      <c r="C384" s="60" t="inlineStr">
        <is>
          <t>Factura</t>
        </is>
      </c>
      <c r="D384" s="60">
        <f>'Datos DB'!F379</f>
        <v/>
      </c>
      <c r="E384" s="55">
        <f>'Datos DB'!G379</f>
        <v/>
      </c>
      <c r="F384" s="56">
        <f>'Datos DB'!I379+'Datos DB'!J379</f>
        <v/>
      </c>
      <c r="G384" s="56">
        <f>'Datos DB'!K379</f>
        <v/>
      </c>
      <c r="H384" s="56">
        <f>H383+F384-G384</f>
        <v/>
      </c>
    </row>
    <row r="385" ht="15" customHeight="1" s="43">
      <c r="A385" s="54">
        <f>'Datos DB'!A380</f>
        <v/>
      </c>
      <c r="B385" s="55">
        <f>'Datos DB'!B380</f>
        <v/>
      </c>
      <c r="C385" s="60" t="inlineStr">
        <is>
          <t>Pago recibido</t>
        </is>
      </c>
      <c r="D385" s="60">
        <f>'Datos DB'!F380</f>
        <v/>
      </c>
      <c r="E385" s="55">
        <f>'Datos DB'!G380</f>
        <v/>
      </c>
      <c r="F385" s="56">
        <f>'Datos DB'!I380+'Datos DB'!J380</f>
        <v/>
      </c>
      <c r="G385" s="56">
        <f>'Datos DB'!K380</f>
        <v/>
      </c>
      <c r="H385" s="56">
        <f>H384+F385-G385</f>
        <v/>
      </c>
    </row>
    <row r="386" ht="15" customHeight="1" s="43">
      <c r="A386" s="54">
        <f>'Datos DB'!A381</f>
        <v/>
      </c>
      <c r="B386" s="55">
        <f>'Datos DB'!B381</f>
        <v/>
      </c>
      <c r="C386" s="60" t="inlineStr">
        <is>
          <t>Factura</t>
        </is>
      </c>
      <c r="D386" s="60">
        <f>'Datos DB'!F381</f>
        <v/>
      </c>
      <c r="E386" s="55">
        <f>'Datos DB'!G381</f>
        <v/>
      </c>
      <c r="F386" s="56">
        <f>'Datos DB'!I381+'Datos DB'!J381</f>
        <v/>
      </c>
      <c r="G386" s="56">
        <f>'Datos DB'!K381</f>
        <v/>
      </c>
      <c r="H386" s="56">
        <f>H385+F386-G386</f>
        <v/>
      </c>
    </row>
    <row r="387" ht="15" customHeight="1" s="43">
      <c r="A387" s="54">
        <f>'Datos DB'!A382</f>
        <v/>
      </c>
      <c r="B387" s="55">
        <f>'Datos DB'!B382</f>
        <v/>
      </c>
      <c r="C387" s="60" t="inlineStr">
        <is>
          <t>Factura</t>
        </is>
      </c>
      <c r="D387" s="60">
        <f>'Datos DB'!F382</f>
        <v/>
      </c>
      <c r="E387" s="55">
        <f>'Datos DB'!G382</f>
        <v/>
      </c>
      <c r="F387" s="56">
        <f>'Datos DB'!I382+'Datos DB'!J382</f>
        <v/>
      </c>
      <c r="G387" s="56">
        <f>'Datos DB'!K382</f>
        <v/>
      </c>
      <c r="H387" s="56">
        <f>H386+F387-G387</f>
        <v/>
      </c>
    </row>
    <row r="388" ht="15" customHeight="1" s="43">
      <c r="A388" s="54">
        <f>'Datos DB'!A383</f>
        <v/>
      </c>
      <c r="B388" s="55">
        <f>'Datos DB'!B383</f>
        <v/>
      </c>
      <c r="C388" s="60" t="inlineStr">
        <is>
          <t>Factura</t>
        </is>
      </c>
      <c r="D388" s="60">
        <f>'Datos DB'!F383</f>
        <v/>
      </c>
      <c r="E388" s="55">
        <f>'Datos DB'!G383</f>
        <v/>
      </c>
      <c r="F388" s="56">
        <f>'Datos DB'!I383+'Datos DB'!J383</f>
        <v/>
      </c>
      <c r="G388" s="56">
        <f>'Datos DB'!K383</f>
        <v/>
      </c>
      <c r="H388" s="56">
        <f>H387+F388-G388</f>
        <v/>
      </c>
    </row>
    <row r="389" ht="15" customHeight="1" s="43">
      <c r="A389" s="54">
        <f>'Datos DB'!A384</f>
        <v/>
      </c>
      <c r="B389" s="55">
        <f>'Datos DB'!B384</f>
        <v/>
      </c>
      <c r="C389" s="60" t="inlineStr">
        <is>
          <t>Pago recibido</t>
        </is>
      </c>
      <c r="D389" s="60">
        <f>'Datos DB'!F384</f>
        <v/>
      </c>
      <c r="E389" s="55">
        <f>'Datos DB'!G384</f>
        <v/>
      </c>
      <c r="F389" s="56">
        <f>'Datos DB'!I384+'Datos DB'!J384</f>
        <v/>
      </c>
      <c r="G389" s="56">
        <f>'Datos DB'!K384</f>
        <v/>
      </c>
      <c r="H389" s="56">
        <f>H388+F389-G389</f>
        <v/>
      </c>
    </row>
    <row r="390" ht="15" customHeight="1" s="43">
      <c r="A390" s="54">
        <f>'Datos DB'!A385</f>
        <v/>
      </c>
      <c r="B390" s="55">
        <f>'Datos DB'!B385</f>
        <v/>
      </c>
      <c r="C390" s="60" t="inlineStr">
        <is>
          <t>Factura</t>
        </is>
      </c>
      <c r="D390" s="60">
        <f>'Datos DB'!F385</f>
        <v/>
      </c>
      <c r="E390" s="55">
        <f>'Datos DB'!G385</f>
        <v/>
      </c>
      <c r="F390" s="56">
        <f>'Datos DB'!I385+'Datos DB'!J385</f>
        <v/>
      </c>
      <c r="G390" s="56">
        <f>'Datos DB'!K385</f>
        <v/>
      </c>
      <c r="H390" s="56">
        <f>H389+F390-G390</f>
        <v/>
      </c>
    </row>
    <row r="391" ht="15" customHeight="1" s="43">
      <c r="A391" s="54">
        <f>'Datos DB'!A386</f>
        <v/>
      </c>
      <c r="B391" s="55">
        <f>'Datos DB'!B386</f>
        <v/>
      </c>
      <c r="C391" s="60" t="inlineStr">
        <is>
          <t>Factura</t>
        </is>
      </c>
      <c r="D391" s="60">
        <f>'Datos DB'!F386</f>
        <v/>
      </c>
      <c r="E391" s="55">
        <f>'Datos DB'!G386</f>
        <v/>
      </c>
      <c r="F391" s="56">
        <f>'Datos DB'!I386+'Datos DB'!J386</f>
        <v/>
      </c>
      <c r="G391" s="56">
        <f>'Datos DB'!K386</f>
        <v/>
      </c>
      <c r="H391" s="56">
        <f>H390+F391-G391</f>
        <v/>
      </c>
    </row>
    <row r="392" ht="15" customHeight="1" s="43">
      <c r="A392" s="54">
        <f>'Datos DB'!A387</f>
        <v/>
      </c>
      <c r="B392" s="55">
        <f>'Datos DB'!B387</f>
        <v/>
      </c>
      <c r="C392" s="60" t="inlineStr">
        <is>
          <t>Factura</t>
        </is>
      </c>
      <c r="D392" s="60">
        <f>'Datos DB'!F387</f>
        <v/>
      </c>
      <c r="E392" s="55">
        <f>'Datos DB'!G387</f>
        <v/>
      </c>
      <c r="F392" s="56">
        <f>'Datos DB'!I387+'Datos DB'!J387</f>
        <v/>
      </c>
      <c r="G392" s="56">
        <f>'Datos DB'!K387</f>
        <v/>
      </c>
      <c r="H392" s="56">
        <f>H391+F392-G392</f>
        <v/>
      </c>
    </row>
    <row r="393" ht="15" customHeight="1" s="43">
      <c r="A393" s="54">
        <f>'Datos DB'!A388</f>
        <v/>
      </c>
      <c r="B393" s="55">
        <f>'Datos DB'!B388</f>
        <v/>
      </c>
      <c r="C393" s="60" t="inlineStr">
        <is>
          <t>Pago recibido</t>
        </is>
      </c>
      <c r="D393" s="60">
        <f>'Datos DB'!F388</f>
        <v/>
      </c>
      <c r="E393" s="55">
        <f>'Datos DB'!G388</f>
        <v/>
      </c>
      <c r="F393" s="56">
        <f>'Datos DB'!I388+'Datos DB'!J388</f>
        <v/>
      </c>
      <c r="G393" s="56">
        <f>'Datos DB'!K388</f>
        <v/>
      </c>
      <c r="H393" s="56">
        <f>H392+F393-G393</f>
        <v/>
      </c>
    </row>
    <row r="394" ht="15" customHeight="1" s="43">
      <c r="A394" s="54">
        <f>'Datos DB'!A389</f>
        <v/>
      </c>
      <c r="B394" s="55">
        <f>'Datos DB'!B389</f>
        <v/>
      </c>
      <c r="C394" s="60" t="inlineStr">
        <is>
          <t>Pago recibido</t>
        </is>
      </c>
      <c r="D394" s="60">
        <f>'Datos DB'!F389</f>
        <v/>
      </c>
      <c r="E394" s="55">
        <f>'Datos DB'!G389</f>
        <v/>
      </c>
      <c r="F394" s="56">
        <f>'Datos DB'!I389+'Datos DB'!J389</f>
        <v/>
      </c>
      <c r="G394" s="56">
        <f>'Datos DB'!K389</f>
        <v/>
      </c>
      <c r="H394" s="56">
        <f>H393+F394-G394</f>
        <v/>
      </c>
    </row>
    <row r="395" ht="15" customHeight="1" s="43">
      <c r="A395" s="54">
        <f>'Datos DB'!A390</f>
        <v/>
      </c>
      <c r="B395" s="55">
        <f>'Datos DB'!B390</f>
        <v/>
      </c>
      <c r="C395" s="60" t="inlineStr">
        <is>
          <t>Factura</t>
        </is>
      </c>
      <c r="D395" s="60">
        <f>'Datos DB'!F390</f>
        <v/>
      </c>
      <c r="E395" s="55">
        <f>'Datos DB'!G390</f>
        <v/>
      </c>
      <c r="F395" s="56">
        <f>'Datos DB'!I390+'Datos DB'!J390</f>
        <v/>
      </c>
      <c r="G395" s="56">
        <f>'Datos DB'!K390</f>
        <v/>
      </c>
      <c r="H395" s="56">
        <f>H394+F395-G395</f>
        <v/>
      </c>
    </row>
    <row r="396" ht="15" customHeight="1" s="43">
      <c r="A396" s="54">
        <f>'Datos DB'!A391</f>
        <v/>
      </c>
      <c r="B396" s="55">
        <f>'Datos DB'!B391</f>
        <v/>
      </c>
      <c r="C396" s="60" t="inlineStr">
        <is>
          <t>Factura</t>
        </is>
      </c>
      <c r="D396" s="60">
        <f>'Datos DB'!F391</f>
        <v/>
      </c>
      <c r="E396" s="55">
        <f>'Datos DB'!G391</f>
        <v/>
      </c>
      <c r="F396" s="56">
        <f>'Datos DB'!I391+'Datos DB'!J391</f>
        <v/>
      </c>
      <c r="G396" s="56">
        <f>'Datos DB'!K391</f>
        <v/>
      </c>
      <c r="H396" s="56">
        <f>H395+F396-G396</f>
        <v/>
      </c>
    </row>
    <row r="397" ht="15" customHeight="1" s="43">
      <c r="A397" s="54">
        <f>'Datos DB'!A392</f>
        <v/>
      </c>
      <c r="B397" s="55">
        <f>'Datos DB'!B392</f>
        <v/>
      </c>
      <c r="C397" s="60" t="inlineStr">
        <is>
          <t>Factura</t>
        </is>
      </c>
      <c r="D397" s="60">
        <f>'Datos DB'!F392</f>
        <v/>
      </c>
      <c r="E397" s="55">
        <f>'Datos DB'!G392</f>
        <v/>
      </c>
      <c r="F397" s="56">
        <f>'Datos DB'!I392+'Datos DB'!J392</f>
        <v/>
      </c>
      <c r="G397" s="56">
        <f>'Datos DB'!K392</f>
        <v/>
      </c>
      <c r="H397" s="56">
        <f>H396+F397-G397</f>
        <v/>
      </c>
    </row>
    <row r="398" ht="15" customHeight="1" s="43">
      <c r="A398" s="61">
        <f>'Datos DB'!A393</f>
        <v/>
      </c>
      <c r="B398" s="62">
        <f>'Datos DB'!B393</f>
        <v/>
      </c>
      <c r="C398" s="63" t="inlineStr">
        <is>
          <t>Ajuste</t>
        </is>
      </c>
      <c r="D398" s="63">
        <f>'Datos DB'!F393</f>
        <v/>
      </c>
      <c r="E398" s="62">
        <f>'Datos DB'!G393</f>
        <v/>
      </c>
      <c r="F398" s="64">
        <f>'Datos DB'!I393+'Datos DB'!J393</f>
        <v/>
      </c>
      <c r="G398" s="64">
        <f>'Datos DB'!K393</f>
        <v/>
      </c>
      <c r="H398" s="64">
        <f>H397+F398-G398</f>
        <v/>
      </c>
    </row>
    <row r="399" ht="15" customHeight="1" s="43">
      <c r="A399" s="54">
        <f>'Datos DB'!A394</f>
        <v/>
      </c>
      <c r="B399" s="55">
        <f>'Datos DB'!B394</f>
        <v/>
      </c>
      <c r="C399" s="60" t="inlineStr">
        <is>
          <t>Pago recibido</t>
        </is>
      </c>
      <c r="D399" s="60">
        <f>'Datos DB'!F394</f>
        <v/>
      </c>
      <c r="E399" s="55">
        <f>'Datos DB'!G394</f>
        <v/>
      </c>
      <c r="F399" s="56">
        <f>'Datos DB'!I394+'Datos DB'!J394</f>
        <v/>
      </c>
      <c r="G399" s="56">
        <f>'Datos DB'!K394</f>
        <v/>
      </c>
      <c r="H399" s="56">
        <f>H398+F399-G399</f>
        <v/>
      </c>
    </row>
    <row r="400" ht="15" customHeight="1" s="43">
      <c r="A400" s="54">
        <f>'Datos DB'!A395</f>
        <v/>
      </c>
      <c r="B400" s="55">
        <f>'Datos DB'!B395</f>
        <v/>
      </c>
      <c r="C400" s="60" t="inlineStr">
        <is>
          <t>Factura</t>
        </is>
      </c>
      <c r="D400" s="60">
        <f>'Datos DB'!F395</f>
        <v/>
      </c>
      <c r="E400" s="55">
        <f>'Datos DB'!G395</f>
        <v/>
      </c>
      <c r="F400" s="56">
        <f>'Datos DB'!I395+'Datos DB'!J395</f>
        <v/>
      </c>
      <c r="G400" s="56">
        <f>'Datos DB'!K395</f>
        <v/>
      </c>
      <c r="H400" s="56">
        <f>H399+F400-G400</f>
        <v/>
      </c>
    </row>
    <row r="401" ht="15" customHeight="1" s="43">
      <c r="A401" s="54">
        <f>'Datos DB'!A396</f>
        <v/>
      </c>
      <c r="B401" s="55">
        <f>'Datos DB'!B396</f>
        <v/>
      </c>
      <c r="C401" s="60" t="inlineStr">
        <is>
          <t>Factura</t>
        </is>
      </c>
      <c r="D401" s="60">
        <f>'Datos DB'!F396</f>
        <v/>
      </c>
      <c r="E401" s="55">
        <f>'Datos DB'!G396</f>
        <v/>
      </c>
      <c r="F401" s="56">
        <f>'Datos DB'!I396+'Datos DB'!J396</f>
        <v/>
      </c>
      <c r="G401" s="56">
        <f>'Datos DB'!K396</f>
        <v/>
      </c>
      <c r="H401" s="56">
        <f>H400+F401-G401</f>
        <v/>
      </c>
    </row>
    <row r="402" ht="15" customHeight="1" s="43">
      <c r="A402" s="54">
        <f>'Datos DB'!A397</f>
        <v/>
      </c>
      <c r="B402" s="55">
        <f>'Datos DB'!B397</f>
        <v/>
      </c>
      <c r="C402" s="60" t="inlineStr">
        <is>
          <t>Factura</t>
        </is>
      </c>
      <c r="D402" s="60">
        <f>'Datos DB'!F397</f>
        <v/>
      </c>
      <c r="E402" s="55">
        <f>'Datos DB'!G397</f>
        <v/>
      </c>
      <c r="F402" s="56">
        <f>'Datos DB'!I397+'Datos DB'!J397</f>
        <v/>
      </c>
      <c r="G402" s="56">
        <f>'Datos DB'!K397</f>
        <v/>
      </c>
      <c r="H402" s="56">
        <f>H401+F402-G402</f>
        <v/>
      </c>
    </row>
    <row r="403" ht="15" customHeight="1" s="43">
      <c r="A403" s="54">
        <f>'Datos DB'!A398</f>
        <v/>
      </c>
      <c r="B403" s="55">
        <f>'Datos DB'!B398</f>
        <v/>
      </c>
      <c r="C403" s="60" t="inlineStr">
        <is>
          <t>Factura</t>
        </is>
      </c>
      <c r="D403" s="60">
        <f>'Datos DB'!F398</f>
        <v/>
      </c>
      <c r="E403" s="55">
        <f>'Datos DB'!G398</f>
        <v/>
      </c>
      <c r="F403" s="56">
        <f>'Datos DB'!I398+'Datos DB'!J398</f>
        <v/>
      </c>
      <c r="G403" s="56">
        <f>'Datos DB'!K398</f>
        <v/>
      </c>
      <c r="H403" s="56">
        <f>H402+F403-G403</f>
        <v/>
      </c>
    </row>
    <row r="404" ht="15" customHeight="1" s="43">
      <c r="A404" s="54">
        <f>'Datos DB'!A399</f>
        <v/>
      </c>
      <c r="B404" s="55">
        <f>'Datos DB'!B399</f>
        <v/>
      </c>
      <c r="C404" s="60" t="inlineStr">
        <is>
          <t>Factura</t>
        </is>
      </c>
      <c r="D404" s="60">
        <f>'Datos DB'!F399</f>
        <v/>
      </c>
      <c r="E404" s="55">
        <f>'Datos DB'!G399</f>
        <v/>
      </c>
      <c r="F404" s="56">
        <f>'Datos DB'!I399+'Datos DB'!J399</f>
        <v/>
      </c>
      <c r="G404" s="56">
        <f>'Datos DB'!K399</f>
        <v/>
      </c>
      <c r="H404" s="56">
        <f>H403+F404-G404</f>
        <v/>
      </c>
    </row>
    <row r="405" ht="15" customHeight="1" s="43">
      <c r="A405" s="54">
        <f>'Datos DB'!A400</f>
        <v/>
      </c>
      <c r="B405" s="55">
        <f>'Datos DB'!B400</f>
        <v/>
      </c>
      <c r="C405" s="60" t="inlineStr">
        <is>
          <t>Factura</t>
        </is>
      </c>
      <c r="D405" s="60">
        <f>'Datos DB'!F400</f>
        <v/>
      </c>
      <c r="E405" s="55">
        <f>'Datos DB'!G400</f>
        <v/>
      </c>
      <c r="F405" s="56">
        <f>'Datos DB'!I400+'Datos DB'!J400</f>
        <v/>
      </c>
      <c r="G405" s="56">
        <f>'Datos DB'!K400</f>
        <v/>
      </c>
      <c r="H405" s="56">
        <f>H404+F405-G405</f>
        <v/>
      </c>
    </row>
    <row r="406" ht="15" customHeight="1" s="43">
      <c r="A406" s="54">
        <f>'Datos DB'!A401</f>
        <v/>
      </c>
      <c r="B406" s="55">
        <f>'Datos DB'!B401</f>
        <v/>
      </c>
      <c r="C406" s="60" t="inlineStr">
        <is>
          <t>Pago recibido</t>
        </is>
      </c>
      <c r="D406" s="60">
        <f>'Datos DB'!F401</f>
        <v/>
      </c>
      <c r="E406" s="55">
        <f>'Datos DB'!G401</f>
        <v/>
      </c>
      <c r="F406" s="56">
        <f>'Datos DB'!I401+'Datos DB'!J401</f>
        <v/>
      </c>
      <c r="G406" s="56">
        <f>'Datos DB'!K401</f>
        <v/>
      </c>
      <c r="H406" s="56">
        <f>H405+F406-G406</f>
        <v/>
      </c>
    </row>
    <row r="407" ht="15" customHeight="1" s="43">
      <c r="A407" s="54">
        <f>'Datos DB'!A402</f>
        <v/>
      </c>
      <c r="B407" s="55">
        <f>'Datos DB'!B402</f>
        <v/>
      </c>
      <c r="C407" s="60" t="inlineStr">
        <is>
          <t>Pago recibido</t>
        </is>
      </c>
      <c r="D407" s="60">
        <f>'Datos DB'!F402</f>
        <v/>
      </c>
      <c r="E407" s="55">
        <f>'Datos DB'!G402</f>
        <v/>
      </c>
      <c r="F407" s="56">
        <f>'Datos DB'!I402+'Datos DB'!J402</f>
        <v/>
      </c>
      <c r="G407" s="56">
        <f>'Datos DB'!K402</f>
        <v/>
      </c>
      <c r="H407" s="56">
        <f>H406+F407-G407</f>
        <v/>
      </c>
    </row>
    <row r="408" ht="15" customHeight="1" s="43">
      <c r="A408" s="54">
        <f>'Datos DB'!A403</f>
        <v/>
      </c>
      <c r="B408" s="55">
        <f>'Datos DB'!B403</f>
        <v/>
      </c>
      <c r="C408" s="60" t="inlineStr">
        <is>
          <t>Factura</t>
        </is>
      </c>
      <c r="D408" s="60">
        <f>'Datos DB'!F403</f>
        <v/>
      </c>
      <c r="E408" s="55">
        <f>'Datos DB'!G403</f>
        <v/>
      </c>
      <c r="F408" s="56">
        <f>'Datos DB'!I403+'Datos DB'!J403</f>
        <v/>
      </c>
      <c r="G408" s="56">
        <f>'Datos DB'!K403</f>
        <v/>
      </c>
      <c r="H408" s="56">
        <f>H407+F408-G408</f>
        <v/>
      </c>
    </row>
    <row r="409" ht="15" customHeight="1" s="43">
      <c r="A409" s="54">
        <f>'Datos DB'!A404</f>
        <v/>
      </c>
      <c r="B409" s="55">
        <f>'Datos DB'!B404</f>
        <v/>
      </c>
      <c r="C409" s="60" t="inlineStr">
        <is>
          <t>Factura</t>
        </is>
      </c>
      <c r="D409" s="60">
        <f>'Datos DB'!F404</f>
        <v/>
      </c>
      <c r="E409" s="55">
        <f>'Datos DB'!G404</f>
        <v/>
      </c>
      <c r="F409" s="56">
        <f>'Datos DB'!I404+'Datos DB'!J404</f>
        <v/>
      </c>
      <c r="G409" s="56">
        <f>'Datos DB'!K404</f>
        <v/>
      </c>
      <c r="H409" s="56">
        <f>H408+F409-G409</f>
        <v/>
      </c>
    </row>
    <row r="410" ht="15" customHeight="1" s="43">
      <c r="A410" s="54">
        <f>'Datos DB'!A405</f>
        <v/>
      </c>
      <c r="B410" s="55">
        <f>'Datos DB'!B405</f>
        <v/>
      </c>
      <c r="C410" s="60" t="inlineStr">
        <is>
          <t>Factura</t>
        </is>
      </c>
      <c r="D410" s="60">
        <f>'Datos DB'!F405</f>
        <v/>
      </c>
      <c r="E410" s="55">
        <f>'Datos DB'!G405</f>
        <v/>
      </c>
      <c r="F410" s="56">
        <f>'Datos DB'!I405+'Datos DB'!J405</f>
        <v/>
      </c>
      <c r="G410" s="56">
        <f>'Datos DB'!K405</f>
        <v/>
      </c>
      <c r="H410" s="56">
        <f>H409+F410-G410</f>
        <v/>
      </c>
    </row>
    <row r="411" ht="15" customHeight="1" s="43">
      <c r="A411" s="54">
        <f>'Datos DB'!A406</f>
        <v/>
      </c>
      <c r="B411" s="55">
        <f>'Datos DB'!B406</f>
        <v/>
      </c>
      <c r="C411" s="60" t="inlineStr">
        <is>
          <t>Pago recibido</t>
        </is>
      </c>
      <c r="D411" s="60">
        <f>'Datos DB'!F406</f>
        <v/>
      </c>
      <c r="E411" s="55">
        <f>'Datos DB'!G406</f>
        <v/>
      </c>
      <c r="F411" s="56">
        <f>'Datos DB'!I406+'Datos DB'!J406</f>
        <v/>
      </c>
      <c r="G411" s="56">
        <f>'Datos DB'!K406</f>
        <v/>
      </c>
      <c r="H411" s="56">
        <f>H410+F411-G411</f>
        <v/>
      </c>
    </row>
    <row r="412" ht="15" customHeight="1" s="43">
      <c r="A412" s="54">
        <f>'Datos DB'!A407</f>
        <v/>
      </c>
      <c r="B412" s="55">
        <f>'Datos DB'!B407</f>
        <v/>
      </c>
      <c r="C412" s="60" t="inlineStr">
        <is>
          <t>Factura</t>
        </is>
      </c>
      <c r="D412" s="60">
        <f>'Datos DB'!F407</f>
        <v/>
      </c>
      <c r="E412" s="55">
        <f>'Datos DB'!G407</f>
        <v/>
      </c>
      <c r="F412" s="56">
        <f>'Datos DB'!I407+'Datos DB'!J407</f>
        <v/>
      </c>
      <c r="G412" s="56">
        <f>'Datos DB'!K407</f>
        <v/>
      </c>
      <c r="H412" s="56">
        <f>H411+F412-G412</f>
        <v/>
      </c>
    </row>
    <row r="413" ht="15" customHeight="1" s="43">
      <c r="A413" s="54">
        <f>'Datos DB'!A408</f>
        <v/>
      </c>
      <c r="B413" s="55">
        <f>'Datos DB'!B408</f>
        <v/>
      </c>
      <c r="C413" s="60" t="inlineStr">
        <is>
          <t>Factura</t>
        </is>
      </c>
      <c r="D413" s="60">
        <f>'Datos DB'!F408</f>
        <v/>
      </c>
      <c r="E413" s="55">
        <f>'Datos DB'!G408</f>
        <v/>
      </c>
      <c r="F413" s="56">
        <f>'Datos DB'!I408+'Datos DB'!J408</f>
        <v/>
      </c>
      <c r="G413" s="56">
        <f>'Datos DB'!K408</f>
        <v/>
      </c>
      <c r="H413" s="56">
        <f>H412+F413-G413</f>
        <v/>
      </c>
    </row>
    <row r="414" ht="15" customHeight="1" s="43">
      <c r="A414" s="54">
        <f>'Datos DB'!A409</f>
        <v/>
      </c>
      <c r="B414" s="55">
        <f>'Datos DB'!B409</f>
        <v/>
      </c>
      <c r="C414" s="60" t="inlineStr">
        <is>
          <t>Factura</t>
        </is>
      </c>
      <c r="D414" s="60">
        <f>'Datos DB'!F409</f>
        <v/>
      </c>
      <c r="E414" s="55">
        <f>'Datos DB'!G409</f>
        <v/>
      </c>
      <c r="F414" s="56">
        <f>'Datos DB'!I409+'Datos DB'!J409</f>
        <v/>
      </c>
      <c r="G414" s="56">
        <f>'Datos DB'!K409</f>
        <v/>
      </c>
      <c r="H414" s="56">
        <f>H413+F414-G414</f>
        <v/>
      </c>
    </row>
    <row r="415" ht="15" customHeight="1" s="43">
      <c r="A415" s="54">
        <f>'Datos DB'!A410</f>
        <v/>
      </c>
      <c r="B415" s="55">
        <f>'Datos DB'!B410</f>
        <v/>
      </c>
      <c r="C415" s="60" t="inlineStr">
        <is>
          <t>Pago recibido</t>
        </is>
      </c>
      <c r="D415" s="60">
        <f>'Datos DB'!F410</f>
        <v/>
      </c>
      <c r="E415" s="55">
        <f>'Datos DB'!G410</f>
        <v/>
      </c>
      <c r="F415" s="56">
        <f>'Datos DB'!I410+'Datos DB'!J410</f>
        <v/>
      </c>
      <c r="G415" s="56">
        <f>'Datos DB'!K410</f>
        <v/>
      </c>
      <c r="H415" s="56">
        <f>H414+F415-G415</f>
        <v/>
      </c>
    </row>
    <row r="416" ht="15" customHeight="1" s="43">
      <c r="A416" s="54">
        <f>'Datos DB'!A411</f>
        <v/>
      </c>
      <c r="B416" s="55">
        <f>'Datos DB'!B411</f>
        <v/>
      </c>
      <c r="C416" s="60" t="inlineStr">
        <is>
          <t>Factura</t>
        </is>
      </c>
      <c r="D416" s="60">
        <f>'Datos DB'!F411</f>
        <v/>
      </c>
      <c r="E416" s="55">
        <f>'Datos DB'!G411</f>
        <v/>
      </c>
      <c r="F416" s="56">
        <f>'Datos DB'!I411+'Datos DB'!J411</f>
        <v/>
      </c>
      <c r="G416" s="56">
        <f>'Datos DB'!K411</f>
        <v/>
      </c>
      <c r="H416" s="56">
        <f>H415+F416-G416</f>
        <v/>
      </c>
    </row>
    <row r="417" ht="15" customHeight="1" s="43">
      <c r="A417" s="54">
        <f>'Datos DB'!A412</f>
        <v/>
      </c>
      <c r="B417" s="55">
        <f>'Datos DB'!B412</f>
        <v/>
      </c>
      <c r="C417" s="60" t="inlineStr">
        <is>
          <t>Factura</t>
        </is>
      </c>
      <c r="D417" s="60">
        <f>'Datos DB'!F412</f>
        <v/>
      </c>
      <c r="E417" s="55">
        <f>'Datos DB'!G412</f>
        <v/>
      </c>
      <c r="F417" s="56">
        <f>'Datos DB'!I412+'Datos DB'!J412</f>
        <v/>
      </c>
      <c r="G417" s="56">
        <f>'Datos DB'!K412</f>
        <v/>
      </c>
      <c r="H417" s="56">
        <f>H416+F417-G417</f>
        <v/>
      </c>
    </row>
    <row r="418" ht="15" customHeight="1" s="43">
      <c r="A418" s="54">
        <f>'Datos DB'!A413</f>
        <v/>
      </c>
      <c r="B418" s="55">
        <f>'Datos DB'!B413</f>
        <v/>
      </c>
      <c r="C418" s="60" t="inlineStr">
        <is>
          <t>Pago recibido</t>
        </is>
      </c>
      <c r="D418" s="60">
        <f>'Datos DB'!F413</f>
        <v/>
      </c>
      <c r="E418" s="55">
        <f>'Datos DB'!G413</f>
        <v/>
      </c>
      <c r="F418" s="56">
        <f>'Datos DB'!I413+'Datos DB'!J413</f>
        <v/>
      </c>
      <c r="G418" s="56">
        <f>'Datos DB'!K413</f>
        <v/>
      </c>
      <c r="H418" s="56">
        <f>H417+F418-G418</f>
        <v/>
      </c>
    </row>
    <row r="419" ht="22.35" customHeight="1" s="43">
      <c r="A419" s="54">
        <f>'Datos DB'!A414</f>
        <v/>
      </c>
      <c r="B419" s="55">
        <f>'Datos DB'!B414</f>
        <v/>
      </c>
      <c r="C419" s="60" t="inlineStr">
        <is>
          <t>Factura</t>
        </is>
      </c>
      <c r="D419" s="60">
        <f>'Datos DB'!F414</f>
        <v/>
      </c>
      <c r="E419" s="55">
        <f>'Datos DB'!G414</f>
        <v/>
      </c>
      <c r="F419" s="56">
        <f>'Datos DB'!I414+'Datos DB'!J414</f>
        <v/>
      </c>
      <c r="G419" s="56">
        <f>'Datos DB'!K414</f>
        <v/>
      </c>
      <c r="H419" s="56">
        <f>H418+F419-G419</f>
        <v/>
      </c>
    </row>
    <row r="420" ht="15" customHeight="1" s="43">
      <c r="A420" s="54">
        <f>'Datos DB'!A415</f>
        <v/>
      </c>
      <c r="B420" s="55">
        <f>'Datos DB'!B415</f>
        <v/>
      </c>
      <c r="C420" s="60" t="inlineStr">
        <is>
          <t>Factura</t>
        </is>
      </c>
      <c r="D420" s="60">
        <f>'Datos DB'!F415</f>
        <v/>
      </c>
      <c r="E420" s="55">
        <f>'Datos DB'!G415</f>
        <v/>
      </c>
      <c r="F420" s="56">
        <f>'Datos DB'!I415+'Datos DB'!J415</f>
        <v/>
      </c>
      <c r="G420" s="56">
        <f>'Datos DB'!K415</f>
        <v/>
      </c>
      <c r="H420" s="56">
        <f>H419+F420-G420</f>
        <v/>
      </c>
    </row>
    <row r="421" ht="15" customHeight="1" s="43">
      <c r="A421" s="54">
        <f>'Datos DB'!A416</f>
        <v/>
      </c>
      <c r="B421" s="55">
        <f>'Datos DB'!B416</f>
        <v/>
      </c>
      <c r="C421" s="60" t="inlineStr">
        <is>
          <t>Factura</t>
        </is>
      </c>
      <c r="D421" s="60">
        <f>'Datos DB'!F416</f>
        <v/>
      </c>
      <c r="E421" s="55">
        <f>'Datos DB'!G416</f>
        <v/>
      </c>
      <c r="F421" s="56">
        <f>'Datos DB'!I416+'Datos DB'!J416</f>
        <v/>
      </c>
      <c r="G421" s="56">
        <f>'Datos DB'!K416</f>
        <v/>
      </c>
      <c r="H421" s="56">
        <f>H420+F421-G421</f>
        <v/>
      </c>
    </row>
    <row r="422" ht="15" customHeight="1" s="43">
      <c r="A422" s="54">
        <f>'Datos DB'!A417</f>
        <v/>
      </c>
      <c r="B422" s="55">
        <f>'Datos DB'!B417</f>
        <v/>
      </c>
      <c r="C422" s="60" t="inlineStr">
        <is>
          <t>Factura</t>
        </is>
      </c>
      <c r="D422" s="60">
        <f>'Datos DB'!F417</f>
        <v/>
      </c>
      <c r="E422" s="55">
        <f>'Datos DB'!G417</f>
        <v/>
      </c>
      <c r="F422" s="56">
        <f>'Datos DB'!I417+'Datos DB'!J417</f>
        <v/>
      </c>
      <c r="G422" s="56">
        <f>'Datos DB'!K417</f>
        <v/>
      </c>
      <c r="H422" s="56">
        <f>H421+F422-G422</f>
        <v/>
      </c>
    </row>
    <row r="423" ht="15" customHeight="1" s="43">
      <c r="A423" s="54">
        <f>'Datos DB'!A418</f>
        <v/>
      </c>
      <c r="B423" s="55">
        <f>'Datos DB'!B418</f>
        <v/>
      </c>
      <c r="C423" s="60" t="inlineStr">
        <is>
          <t>Factura</t>
        </is>
      </c>
      <c r="D423" s="60">
        <f>'Datos DB'!F418</f>
        <v/>
      </c>
      <c r="E423" s="55">
        <f>'Datos DB'!G418</f>
        <v/>
      </c>
      <c r="F423" s="56">
        <f>'Datos DB'!I418+'Datos DB'!J418</f>
        <v/>
      </c>
      <c r="G423" s="56">
        <f>'Datos DB'!K418</f>
        <v/>
      </c>
      <c r="H423" s="56">
        <f>H422+F423-G423</f>
        <v/>
      </c>
    </row>
    <row r="424" ht="15" customHeight="1" s="43">
      <c r="A424" s="54">
        <f>'Datos DB'!A419</f>
        <v/>
      </c>
      <c r="B424" s="55">
        <f>'Datos DB'!B419</f>
        <v/>
      </c>
      <c r="C424" s="60" t="inlineStr">
        <is>
          <t>Factura</t>
        </is>
      </c>
      <c r="D424" s="60">
        <f>'Datos DB'!F419</f>
        <v/>
      </c>
      <c r="E424" s="55">
        <f>'Datos DB'!G419</f>
        <v/>
      </c>
      <c r="F424" s="56">
        <f>'Datos DB'!I419+'Datos DB'!J419</f>
        <v/>
      </c>
      <c r="G424" s="56">
        <f>'Datos DB'!K419</f>
        <v/>
      </c>
      <c r="H424" s="56">
        <f>H423+F424-G424</f>
        <v/>
      </c>
    </row>
    <row r="425" ht="15" customHeight="1" s="43">
      <c r="A425" s="54">
        <f>'Datos DB'!A420</f>
        <v/>
      </c>
      <c r="B425" s="55">
        <f>'Datos DB'!B420</f>
        <v/>
      </c>
      <c r="C425" s="60" t="inlineStr">
        <is>
          <t>Factura</t>
        </is>
      </c>
      <c r="D425" s="60">
        <f>'Datos DB'!F420</f>
        <v/>
      </c>
      <c r="E425" s="55">
        <f>'Datos DB'!G420</f>
        <v/>
      </c>
      <c r="F425" s="56">
        <f>'Datos DB'!I420+'Datos DB'!J420</f>
        <v/>
      </c>
      <c r="G425" s="56">
        <f>'Datos DB'!K420</f>
        <v/>
      </c>
      <c r="H425" s="56">
        <f>H424+F425-G425</f>
        <v/>
      </c>
    </row>
    <row r="426" ht="15" customHeight="1" s="43">
      <c r="A426" s="54">
        <f>'Datos DB'!A421</f>
        <v/>
      </c>
      <c r="B426" s="55">
        <f>'Datos DB'!B421</f>
        <v/>
      </c>
      <c r="C426" s="60" t="inlineStr">
        <is>
          <t>Factura</t>
        </is>
      </c>
      <c r="D426" s="60">
        <f>'Datos DB'!F421</f>
        <v/>
      </c>
      <c r="E426" s="55">
        <f>'Datos DB'!G421</f>
        <v/>
      </c>
      <c r="F426" s="56">
        <f>'Datos DB'!I421+'Datos DB'!J421</f>
        <v/>
      </c>
      <c r="G426" s="56">
        <f>'Datos DB'!K421</f>
        <v/>
      </c>
      <c r="H426" s="56">
        <f>H425+F426-G426</f>
        <v/>
      </c>
    </row>
    <row r="427" ht="15" customHeight="1" s="43">
      <c r="A427" s="54">
        <f>'Datos DB'!A422</f>
        <v/>
      </c>
      <c r="B427" s="55">
        <f>'Datos DB'!B422</f>
        <v/>
      </c>
      <c r="C427" s="60" t="inlineStr">
        <is>
          <t>Factura</t>
        </is>
      </c>
      <c r="D427" s="60">
        <f>'Datos DB'!F422</f>
        <v/>
      </c>
      <c r="E427" s="55">
        <f>'Datos DB'!G422</f>
        <v/>
      </c>
      <c r="F427" s="56">
        <f>'Datos DB'!I422+'Datos DB'!J422</f>
        <v/>
      </c>
      <c r="G427" s="56">
        <f>'Datos DB'!K422</f>
        <v/>
      </c>
      <c r="H427" s="56">
        <f>H426+F427-G427</f>
        <v/>
      </c>
    </row>
    <row r="428" ht="15" customHeight="1" s="43">
      <c r="A428" s="54">
        <f>'Datos DB'!A423</f>
        <v/>
      </c>
      <c r="B428" s="55">
        <f>'Datos DB'!B423</f>
        <v/>
      </c>
      <c r="C428" s="60" t="inlineStr">
        <is>
          <t>Factura</t>
        </is>
      </c>
      <c r="D428" s="60">
        <f>'Datos DB'!F423</f>
        <v/>
      </c>
      <c r="E428" s="55">
        <f>'Datos DB'!G423</f>
        <v/>
      </c>
      <c r="F428" s="56">
        <f>'Datos DB'!I423+'Datos DB'!J423</f>
        <v/>
      </c>
      <c r="G428" s="56">
        <f>'Datos DB'!K423</f>
        <v/>
      </c>
      <c r="H428" s="56">
        <f>H427+F428-G428</f>
        <v/>
      </c>
    </row>
    <row r="429" ht="15" customHeight="1" s="43">
      <c r="A429" s="54">
        <f>'Datos DB'!A424</f>
        <v/>
      </c>
      <c r="B429" s="55">
        <f>'Datos DB'!B424</f>
        <v/>
      </c>
      <c r="C429" s="60" t="inlineStr">
        <is>
          <t>Factura</t>
        </is>
      </c>
      <c r="D429" s="60">
        <f>'Datos DB'!F424</f>
        <v/>
      </c>
      <c r="E429" s="55">
        <f>'Datos DB'!G424</f>
        <v/>
      </c>
      <c r="F429" s="56">
        <f>'Datos DB'!I424+'Datos DB'!J424</f>
        <v/>
      </c>
      <c r="G429" s="56">
        <f>'Datos DB'!K424</f>
        <v/>
      </c>
      <c r="H429" s="56">
        <f>H428+F429-G429</f>
        <v/>
      </c>
    </row>
    <row r="430" ht="15" customHeight="1" s="43">
      <c r="A430" s="54">
        <f>'Datos DB'!A425</f>
        <v/>
      </c>
      <c r="B430" s="55">
        <f>'Datos DB'!B425</f>
        <v/>
      </c>
      <c r="C430" s="60" t="inlineStr">
        <is>
          <t>Factura</t>
        </is>
      </c>
      <c r="D430" s="60">
        <f>'Datos DB'!F425</f>
        <v/>
      </c>
      <c r="E430" s="55">
        <f>'Datos DB'!G425</f>
        <v/>
      </c>
      <c r="F430" s="56">
        <f>'Datos DB'!I425+'Datos DB'!J425</f>
        <v/>
      </c>
      <c r="G430" s="56">
        <f>'Datos DB'!K425</f>
        <v/>
      </c>
      <c r="H430" s="56">
        <f>H429+F430-G430</f>
        <v/>
      </c>
    </row>
    <row r="431" ht="15" customHeight="1" s="43">
      <c r="A431" s="54">
        <f>'Datos DB'!A426</f>
        <v/>
      </c>
      <c r="B431" s="55">
        <f>'Datos DB'!B426</f>
        <v/>
      </c>
      <c r="C431" s="60" t="inlineStr">
        <is>
          <t>Factura</t>
        </is>
      </c>
      <c r="D431" s="60">
        <f>'Datos DB'!F426</f>
        <v/>
      </c>
      <c r="E431" s="55">
        <f>'Datos DB'!G426</f>
        <v/>
      </c>
      <c r="F431" s="56">
        <f>'Datos DB'!I426+'Datos DB'!J426</f>
        <v/>
      </c>
      <c r="G431" s="56">
        <f>'Datos DB'!K426</f>
        <v/>
      </c>
      <c r="H431" s="56">
        <f>H430+F431-G431</f>
        <v/>
      </c>
    </row>
    <row r="432" ht="22.35" customHeight="1" s="43">
      <c r="A432" s="54">
        <f>'Datos DB'!A427</f>
        <v/>
      </c>
      <c r="B432" s="55">
        <f>'Datos DB'!B427</f>
        <v/>
      </c>
      <c r="C432" s="60" t="inlineStr">
        <is>
          <t>Factura</t>
        </is>
      </c>
      <c r="D432" s="60">
        <f>'Datos DB'!F427</f>
        <v/>
      </c>
      <c r="E432" s="55">
        <f>'Datos DB'!G427</f>
        <v/>
      </c>
      <c r="F432" s="56">
        <f>'Datos DB'!I427+'Datos DB'!J427</f>
        <v/>
      </c>
      <c r="G432" s="56">
        <f>'Datos DB'!K427</f>
        <v/>
      </c>
      <c r="H432" s="56">
        <f>H431+F432-G432</f>
        <v/>
      </c>
    </row>
    <row r="433" ht="15" customHeight="1" s="43">
      <c r="A433" s="54">
        <f>'Datos DB'!A428</f>
        <v/>
      </c>
      <c r="B433" s="55">
        <f>'Datos DB'!B428</f>
        <v/>
      </c>
      <c r="C433" s="60" t="inlineStr">
        <is>
          <t>Pago recibido</t>
        </is>
      </c>
      <c r="D433" s="60">
        <f>'Datos DB'!F428</f>
        <v/>
      </c>
      <c r="E433" s="55">
        <f>'Datos DB'!G428</f>
        <v/>
      </c>
      <c r="F433" s="56">
        <f>'Datos DB'!I428+'Datos DB'!J428</f>
        <v/>
      </c>
      <c r="G433" s="56">
        <f>'Datos DB'!K428</f>
        <v/>
      </c>
      <c r="H433" s="56">
        <f>H432+F433-G433</f>
        <v/>
      </c>
    </row>
    <row r="434" ht="15" customHeight="1" s="43">
      <c r="A434" s="54">
        <f>'Datos DB'!A429</f>
        <v/>
      </c>
      <c r="B434" s="55">
        <f>'Datos DB'!B429</f>
        <v/>
      </c>
      <c r="C434" s="60" t="inlineStr">
        <is>
          <t>Factura</t>
        </is>
      </c>
      <c r="D434" s="60">
        <f>'Datos DB'!F429</f>
        <v/>
      </c>
      <c r="E434" s="55">
        <f>'Datos DB'!G429</f>
        <v/>
      </c>
      <c r="F434" s="56">
        <f>'Datos DB'!I429+'Datos DB'!J429</f>
        <v/>
      </c>
      <c r="G434" s="56">
        <f>'Datos DB'!K429</f>
        <v/>
      </c>
      <c r="H434" s="56">
        <f>H433+F434-G434</f>
        <v/>
      </c>
    </row>
    <row r="435" ht="15" customHeight="1" s="43">
      <c r="A435" s="54">
        <f>'Datos DB'!A430</f>
        <v/>
      </c>
      <c r="B435" s="55">
        <f>'Datos DB'!B430</f>
        <v/>
      </c>
      <c r="C435" s="60" t="inlineStr">
        <is>
          <t>Factura</t>
        </is>
      </c>
      <c r="D435" s="60">
        <f>'Datos DB'!F430</f>
        <v/>
      </c>
      <c r="E435" s="55">
        <f>'Datos DB'!G430</f>
        <v/>
      </c>
      <c r="F435" s="56">
        <f>'Datos DB'!I430+'Datos DB'!J430</f>
        <v/>
      </c>
      <c r="G435" s="56">
        <f>'Datos DB'!K430</f>
        <v/>
      </c>
      <c r="H435" s="56">
        <f>H434+F435-G435</f>
        <v/>
      </c>
    </row>
    <row r="436" ht="15" customHeight="1" s="43">
      <c r="A436" s="54">
        <f>'Datos DB'!A431</f>
        <v/>
      </c>
      <c r="B436" s="55">
        <f>'Datos DB'!B431</f>
        <v/>
      </c>
      <c r="C436" s="60" t="inlineStr">
        <is>
          <t>Pago recibido</t>
        </is>
      </c>
      <c r="D436" s="60">
        <f>'Datos DB'!F431</f>
        <v/>
      </c>
      <c r="E436" s="55">
        <f>'Datos DB'!G431</f>
        <v/>
      </c>
      <c r="F436" s="56">
        <f>'Datos DB'!I431+'Datos DB'!J431</f>
        <v/>
      </c>
      <c r="G436" s="56">
        <f>'Datos DB'!K431</f>
        <v/>
      </c>
      <c r="H436" s="56">
        <f>H435+F436-G436</f>
        <v/>
      </c>
    </row>
    <row r="437" ht="15" customHeight="1" s="43">
      <c r="A437" s="54">
        <f>'Datos DB'!A432</f>
        <v/>
      </c>
      <c r="B437" s="55">
        <f>'Datos DB'!B432</f>
        <v/>
      </c>
      <c r="C437" s="60" t="inlineStr">
        <is>
          <t>Factura</t>
        </is>
      </c>
      <c r="D437" s="60">
        <f>'Datos DB'!F432</f>
        <v/>
      </c>
      <c r="E437" s="55">
        <f>'Datos DB'!G432</f>
        <v/>
      </c>
      <c r="F437" s="56">
        <f>'Datos DB'!I432+'Datos DB'!J432</f>
        <v/>
      </c>
      <c r="G437" s="56">
        <f>'Datos DB'!K432</f>
        <v/>
      </c>
      <c r="H437" s="56">
        <f>H436+F437-G437</f>
        <v/>
      </c>
    </row>
    <row r="438" ht="15" customHeight="1" s="43">
      <c r="A438" s="54">
        <f>'Datos DB'!A433</f>
        <v/>
      </c>
      <c r="B438" s="55">
        <f>'Datos DB'!B433</f>
        <v/>
      </c>
      <c r="C438" s="60" t="inlineStr">
        <is>
          <t>Pago recibido</t>
        </is>
      </c>
      <c r="D438" s="60">
        <f>'Datos DB'!F433</f>
        <v/>
      </c>
      <c r="E438" s="55">
        <f>'Datos DB'!G433</f>
        <v/>
      </c>
      <c r="F438" s="56">
        <f>'Datos DB'!I433+'Datos DB'!J433</f>
        <v/>
      </c>
      <c r="G438" s="56">
        <f>'Datos DB'!K433</f>
        <v/>
      </c>
      <c r="H438" s="56">
        <f>H437+F438-G438</f>
        <v/>
      </c>
    </row>
    <row r="439" ht="15" customHeight="1" s="43">
      <c r="A439" s="54">
        <f>'Datos DB'!A434</f>
        <v/>
      </c>
      <c r="B439" s="55">
        <f>'Datos DB'!B434</f>
        <v/>
      </c>
      <c r="C439" s="60" t="inlineStr">
        <is>
          <t>Factura</t>
        </is>
      </c>
      <c r="D439" s="60">
        <f>'Datos DB'!F434</f>
        <v/>
      </c>
      <c r="E439" s="55">
        <f>'Datos DB'!G434</f>
        <v/>
      </c>
      <c r="F439" s="56">
        <f>'Datos DB'!I434+'Datos DB'!J434</f>
        <v/>
      </c>
      <c r="G439" s="56">
        <f>'Datos DB'!K434</f>
        <v/>
      </c>
      <c r="H439" s="56">
        <f>H438+F439-G439</f>
        <v/>
      </c>
    </row>
    <row r="440" ht="15" customHeight="1" s="43">
      <c r="A440" s="54">
        <f>'Datos DB'!A435</f>
        <v/>
      </c>
      <c r="B440" s="55">
        <f>'Datos DB'!B435</f>
        <v/>
      </c>
      <c r="C440" s="60" t="inlineStr">
        <is>
          <t>Factura</t>
        </is>
      </c>
      <c r="D440" s="60">
        <f>'Datos DB'!F435</f>
        <v/>
      </c>
      <c r="E440" s="55">
        <f>'Datos DB'!G435</f>
        <v/>
      </c>
      <c r="F440" s="56">
        <f>'Datos DB'!I435+'Datos DB'!J435</f>
        <v/>
      </c>
      <c r="G440" s="56">
        <f>'Datos DB'!K435</f>
        <v/>
      </c>
      <c r="H440" s="56">
        <f>H439+F440-G440</f>
        <v/>
      </c>
    </row>
    <row r="441" ht="15" customHeight="1" s="43">
      <c r="A441" s="54">
        <f>'Datos DB'!A436</f>
        <v/>
      </c>
      <c r="B441" s="55">
        <f>'Datos DB'!B436</f>
        <v/>
      </c>
      <c r="C441" s="60" t="inlineStr">
        <is>
          <t>Factura</t>
        </is>
      </c>
      <c r="D441" s="60">
        <f>'Datos DB'!F436</f>
        <v/>
      </c>
      <c r="E441" s="55">
        <f>'Datos DB'!G436</f>
        <v/>
      </c>
      <c r="F441" s="56">
        <f>'Datos DB'!I436+'Datos DB'!J436</f>
        <v/>
      </c>
      <c r="G441" s="56">
        <f>'Datos DB'!K436</f>
        <v/>
      </c>
      <c r="H441" s="56">
        <f>H440+F441-G441</f>
        <v/>
      </c>
    </row>
    <row r="442" ht="22.35" customHeight="1" s="43">
      <c r="A442" s="54">
        <f>'Datos DB'!A437</f>
        <v/>
      </c>
      <c r="B442" s="55">
        <f>'Datos DB'!B437</f>
        <v/>
      </c>
      <c r="C442" s="60" t="inlineStr">
        <is>
          <t>Factura</t>
        </is>
      </c>
      <c r="D442" s="60">
        <f>'Datos DB'!F437</f>
        <v/>
      </c>
      <c r="E442" s="55">
        <f>'Datos DB'!G437</f>
        <v/>
      </c>
      <c r="F442" s="56">
        <f>'Datos DB'!I437+'Datos DB'!J437</f>
        <v/>
      </c>
      <c r="G442" s="56">
        <f>'Datos DB'!K437</f>
        <v/>
      </c>
      <c r="H442" s="56">
        <f>H441+F442-G442</f>
        <v/>
      </c>
    </row>
    <row r="443" ht="15" customHeight="1" s="43">
      <c r="A443" s="54">
        <f>'Datos DB'!A438</f>
        <v/>
      </c>
      <c r="B443" s="55">
        <f>'Datos DB'!B438</f>
        <v/>
      </c>
      <c r="C443" s="60" t="inlineStr">
        <is>
          <t>Factura</t>
        </is>
      </c>
      <c r="D443" s="60">
        <f>'Datos DB'!F438</f>
        <v/>
      </c>
      <c r="E443" s="55">
        <f>'Datos DB'!G438</f>
        <v/>
      </c>
      <c r="F443" s="56">
        <f>'Datos DB'!I438+'Datos DB'!J438</f>
        <v/>
      </c>
      <c r="G443" s="56">
        <f>'Datos DB'!K438</f>
        <v/>
      </c>
      <c r="H443" s="56">
        <f>H442+F443-G443</f>
        <v/>
      </c>
    </row>
    <row r="444" ht="15" customHeight="1" s="43">
      <c r="A444" s="54">
        <f>'Datos DB'!A439</f>
        <v/>
      </c>
      <c r="B444" s="55">
        <f>'Datos DB'!B439</f>
        <v/>
      </c>
      <c r="C444" s="60" t="inlineStr">
        <is>
          <t>Factura</t>
        </is>
      </c>
      <c r="D444" s="60">
        <f>'Datos DB'!F439</f>
        <v/>
      </c>
      <c r="E444" s="55">
        <f>'Datos DB'!G439</f>
        <v/>
      </c>
      <c r="F444" s="56">
        <f>'Datos DB'!I439+'Datos DB'!J439</f>
        <v/>
      </c>
      <c r="G444" s="56">
        <f>'Datos DB'!K439</f>
        <v/>
      </c>
      <c r="H444" s="56">
        <f>H443+F444-G444</f>
        <v/>
      </c>
    </row>
    <row r="445" ht="22.35" customHeight="1" s="43">
      <c r="A445" s="54">
        <f>'Datos DB'!A440</f>
        <v/>
      </c>
      <c r="B445" s="55">
        <f>'Datos DB'!B440</f>
        <v/>
      </c>
      <c r="C445" s="60" t="inlineStr">
        <is>
          <t>Factura</t>
        </is>
      </c>
      <c r="D445" s="60">
        <f>'Datos DB'!F440</f>
        <v/>
      </c>
      <c r="E445" s="55">
        <f>'Datos DB'!G440</f>
        <v/>
      </c>
      <c r="F445" s="56">
        <f>'Datos DB'!I440+'Datos DB'!J440</f>
        <v/>
      </c>
      <c r="G445" s="56">
        <f>'Datos DB'!K440</f>
        <v/>
      </c>
      <c r="H445" s="56">
        <f>H444+F445-G445</f>
        <v/>
      </c>
    </row>
    <row r="446" ht="15" customHeight="1" s="43">
      <c r="A446" s="54">
        <f>'Datos DB'!A441</f>
        <v/>
      </c>
      <c r="B446" s="55">
        <f>'Datos DB'!B441</f>
        <v/>
      </c>
      <c r="C446" s="60" t="inlineStr">
        <is>
          <t>Factura</t>
        </is>
      </c>
      <c r="D446" s="60">
        <f>'Datos DB'!F441</f>
        <v/>
      </c>
      <c r="E446" s="55">
        <f>'Datos DB'!G441</f>
        <v/>
      </c>
      <c r="F446" s="56">
        <f>'Datos DB'!I441+'Datos DB'!J441</f>
        <v/>
      </c>
      <c r="G446" s="56">
        <f>'Datos DB'!K441</f>
        <v/>
      </c>
      <c r="H446" s="56">
        <f>H445+F446-G446</f>
        <v/>
      </c>
    </row>
    <row r="447" ht="15" customHeight="1" s="43">
      <c r="A447" s="54">
        <f>'Datos DB'!A442</f>
        <v/>
      </c>
      <c r="B447" s="55">
        <f>'Datos DB'!B442</f>
        <v/>
      </c>
      <c r="C447" s="60" t="inlineStr">
        <is>
          <t>Factura</t>
        </is>
      </c>
      <c r="D447" s="60">
        <f>'Datos DB'!F442</f>
        <v/>
      </c>
      <c r="E447" s="55">
        <f>'Datos DB'!G442</f>
        <v/>
      </c>
      <c r="F447" s="56">
        <f>'Datos DB'!I442+'Datos DB'!J442</f>
        <v/>
      </c>
      <c r="G447" s="56">
        <f>'Datos DB'!K442</f>
        <v/>
      </c>
      <c r="H447" s="56">
        <f>H446+F447-G447</f>
        <v/>
      </c>
    </row>
    <row r="448" ht="15" customHeight="1" s="43">
      <c r="A448" s="54">
        <f>'Datos DB'!A443</f>
        <v/>
      </c>
      <c r="B448" s="55">
        <f>'Datos DB'!B443</f>
        <v/>
      </c>
      <c r="C448" s="60" t="inlineStr">
        <is>
          <t>Factura</t>
        </is>
      </c>
      <c r="D448" s="60">
        <f>'Datos DB'!F443</f>
        <v/>
      </c>
      <c r="E448" s="55">
        <f>'Datos DB'!G443</f>
        <v/>
      </c>
      <c r="F448" s="56">
        <f>'Datos DB'!I443+'Datos DB'!J443</f>
        <v/>
      </c>
      <c r="G448" s="56">
        <f>'Datos DB'!K443</f>
        <v/>
      </c>
      <c r="H448" s="56">
        <f>H447+F448-G448</f>
        <v/>
      </c>
    </row>
    <row r="449" ht="15" customHeight="1" s="43">
      <c r="A449" s="54">
        <f>'Datos DB'!A444</f>
        <v/>
      </c>
      <c r="B449" s="55">
        <f>'Datos DB'!B444</f>
        <v/>
      </c>
      <c r="C449" s="60" t="inlineStr">
        <is>
          <t>Factura</t>
        </is>
      </c>
      <c r="D449" s="60">
        <f>'Datos DB'!F444</f>
        <v/>
      </c>
      <c r="E449" s="55">
        <f>'Datos DB'!G444</f>
        <v/>
      </c>
      <c r="F449" s="56">
        <f>'Datos DB'!I444+'Datos DB'!J444</f>
        <v/>
      </c>
      <c r="G449" s="56">
        <f>'Datos DB'!K444</f>
        <v/>
      </c>
      <c r="H449" s="56">
        <f>H448+F449-G449</f>
        <v/>
      </c>
    </row>
    <row r="450" ht="15" customHeight="1" s="43">
      <c r="A450" s="54">
        <f>'Datos DB'!A445</f>
        <v/>
      </c>
      <c r="B450" s="55">
        <f>'Datos DB'!B445</f>
        <v/>
      </c>
      <c r="C450" s="60" t="inlineStr">
        <is>
          <t>Factura</t>
        </is>
      </c>
      <c r="D450" s="60">
        <f>'Datos DB'!F445</f>
        <v/>
      </c>
      <c r="E450" s="55">
        <f>'Datos DB'!G445</f>
        <v/>
      </c>
      <c r="F450" s="56">
        <f>'Datos DB'!I445+'Datos DB'!J445</f>
        <v/>
      </c>
      <c r="G450" s="56">
        <f>'Datos DB'!K445</f>
        <v/>
      </c>
      <c r="H450" s="56">
        <f>H449+F450-G450</f>
        <v/>
      </c>
    </row>
    <row r="451" ht="15" customHeight="1" s="43">
      <c r="A451" s="54">
        <f>'Datos DB'!A446</f>
        <v/>
      </c>
      <c r="B451" s="55">
        <f>'Datos DB'!B446</f>
        <v/>
      </c>
      <c r="C451" s="60" t="inlineStr">
        <is>
          <t>Pago recibido</t>
        </is>
      </c>
      <c r="D451" s="60">
        <f>'Datos DB'!F446</f>
        <v/>
      </c>
      <c r="E451" s="55">
        <f>'Datos DB'!G446</f>
        <v/>
      </c>
      <c r="F451" s="56">
        <f>'Datos DB'!I446+'Datos DB'!J446</f>
        <v/>
      </c>
      <c r="G451" s="56">
        <f>'Datos DB'!K446</f>
        <v/>
      </c>
      <c r="H451" s="56">
        <f>H450+F451-G451</f>
        <v/>
      </c>
    </row>
    <row r="452" ht="22.35" customHeight="1" s="43">
      <c r="A452" s="54">
        <f>'Datos DB'!A447</f>
        <v/>
      </c>
      <c r="B452" s="55">
        <f>'Datos DB'!B447</f>
        <v/>
      </c>
      <c r="C452" s="60" t="inlineStr">
        <is>
          <t>Factura</t>
        </is>
      </c>
      <c r="D452" s="60">
        <f>'Datos DB'!F447</f>
        <v/>
      </c>
      <c r="E452" s="55">
        <f>'Datos DB'!G447</f>
        <v/>
      </c>
      <c r="F452" s="56">
        <f>'Datos DB'!I447+'Datos DB'!J447</f>
        <v/>
      </c>
      <c r="G452" s="56">
        <f>'Datos DB'!K447</f>
        <v/>
      </c>
      <c r="H452" s="56">
        <f>H451+F452-G452</f>
        <v/>
      </c>
    </row>
    <row r="453" ht="15" customHeight="1" s="43">
      <c r="A453" s="54">
        <f>'Datos DB'!A448</f>
        <v/>
      </c>
      <c r="B453" s="55">
        <f>'Datos DB'!B448</f>
        <v/>
      </c>
      <c r="C453" s="60" t="inlineStr">
        <is>
          <t>Factura</t>
        </is>
      </c>
      <c r="D453" s="60">
        <f>'Datos DB'!F448</f>
        <v/>
      </c>
      <c r="E453" s="55">
        <f>'Datos DB'!G448</f>
        <v/>
      </c>
      <c r="F453" s="56">
        <f>'Datos DB'!I448+'Datos DB'!J448</f>
        <v/>
      </c>
      <c r="G453" s="56">
        <f>'Datos DB'!K448</f>
        <v/>
      </c>
      <c r="H453" s="56">
        <f>H452+F453-G453</f>
        <v/>
      </c>
    </row>
    <row r="454" ht="15" customHeight="1" s="43">
      <c r="A454" s="54">
        <f>'Datos DB'!A449</f>
        <v/>
      </c>
      <c r="B454" s="55">
        <f>'Datos DB'!B449</f>
        <v/>
      </c>
      <c r="C454" s="60" t="inlineStr">
        <is>
          <t>Factura</t>
        </is>
      </c>
      <c r="D454" s="60">
        <f>'Datos DB'!F449</f>
        <v/>
      </c>
      <c r="E454" s="55">
        <f>'Datos DB'!G449</f>
        <v/>
      </c>
      <c r="F454" s="56">
        <f>'Datos DB'!I449+'Datos DB'!J449</f>
        <v/>
      </c>
      <c r="G454" s="56">
        <f>'Datos DB'!K449</f>
        <v/>
      </c>
      <c r="H454" s="56">
        <f>H453+F454-G454</f>
        <v/>
      </c>
    </row>
    <row r="455" ht="15" customHeight="1" s="43">
      <c r="A455" s="54">
        <f>'Datos DB'!A450</f>
        <v/>
      </c>
      <c r="B455" s="55">
        <f>'Datos DB'!B450</f>
        <v/>
      </c>
      <c r="C455" s="60" t="inlineStr">
        <is>
          <t>Factura</t>
        </is>
      </c>
      <c r="D455" s="60">
        <f>'Datos DB'!F450</f>
        <v/>
      </c>
      <c r="E455" s="55">
        <f>'Datos DB'!G450</f>
        <v/>
      </c>
      <c r="F455" s="56">
        <f>'Datos DB'!I450+'Datos DB'!J450</f>
        <v/>
      </c>
      <c r="G455" s="56">
        <f>'Datos DB'!K450</f>
        <v/>
      </c>
      <c r="H455" s="56">
        <f>H454+F455-G455</f>
        <v/>
      </c>
    </row>
    <row r="456" ht="15" customHeight="1" s="43">
      <c r="A456" s="54">
        <f>'Datos DB'!A451</f>
        <v/>
      </c>
      <c r="B456" s="55">
        <f>'Datos DB'!B451</f>
        <v/>
      </c>
      <c r="C456" s="60" t="inlineStr">
        <is>
          <t>Factura</t>
        </is>
      </c>
      <c r="D456" s="60">
        <f>'Datos DB'!F451</f>
        <v/>
      </c>
      <c r="E456" s="55">
        <f>'Datos DB'!G451</f>
        <v/>
      </c>
      <c r="F456" s="56">
        <f>'Datos DB'!I451+'Datos DB'!J451</f>
        <v/>
      </c>
      <c r="G456" s="56">
        <f>'Datos DB'!K451</f>
        <v/>
      </c>
      <c r="H456" s="56">
        <f>H455+F456-G456</f>
        <v/>
      </c>
    </row>
    <row r="457" ht="15" customHeight="1" s="43">
      <c r="A457" s="54">
        <f>'Datos DB'!A452</f>
        <v/>
      </c>
      <c r="B457" s="55">
        <f>'Datos DB'!B452</f>
        <v/>
      </c>
      <c r="C457" s="60" t="inlineStr">
        <is>
          <t>Factura</t>
        </is>
      </c>
      <c r="D457" s="60">
        <f>'Datos DB'!F452</f>
        <v/>
      </c>
      <c r="E457" s="55">
        <f>'Datos DB'!G452</f>
        <v/>
      </c>
      <c r="F457" s="56">
        <f>'Datos DB'!I452+'Datos DB'!J452</f>
        <v/>
      </c>
      <c r="G457" s="56">
        <f>'Datos DB'!K452</f>
        <v/>
      </c>
      <c r="H457" s="56">
        <f>H456+F457-G457</f>
        <v/>
      </c>
    </row>
    <row r="458" ht="15" customHeight="1" s="43">
      <c r="A458" s="54">
        <f>'Datos DB'!A453</f>
        <v/>
      </c>
      <c r="B458" s="55">
        <f>'Datos DB'!B453</f>
        <v/>
      </c>
      <c r="C458" s="60" t="inlineStr">
        <is>
          <t>Factura</t>
        </is>
      </c>
      <c r="D458" s="60">
        <f>'Datos DB'!F453</f>
        <v/>
      </c>
      <c r="E458" s="55">
        <f>'Datos DB'!G453</f>
        <v/>
      </c>
      <c r="F458" s="56">
        <f>'Datos DB'!I453+'Datos DB'!J453</f>
        <v/>
      </c>
      <c r="G458" s="56">
        <f>'Datos DB'!K453</f>
        <v/>
      </c>
      <c r="H458" s="56">
        <f>H457+F458-G458</f>
        <v/>
      </c>
    </row>
    <row r="459" ht="15" customHeight="1" s="43">
      <c r="A459" s="54">
        <f>'Datos DB'!A454</f>
        <v/>
      </c>
      <c r="B459" s="55">
        <f>'Datos DB'!B454</f>
        <v/>
      </c>
      <c r="C459" s="60" t="inlineStr">
        <is>
          <t>Factura</t>
        </is>
      </c>
      <c r="D459" s="60">
        <f>'Datos DB'!F454</f>
        <v/>
      </c>
      <c r="E459" s="55">
        <f>'Datos DB'!G454</f>
        <v/>
      </c>
      <c r="F459" s="56">
        <f>'Datos DB'!I454+'Datos DB'!J454</f>
        <v/>
      </c>
      <c r="G459" s="56">
        <f>'Datos DB'!K454</f>
        <v/>
      </c>
      <c r="H459" s="56">
        <f>H458+F459-G459</f>
        <v/>
      </c>
    </row>
    <row r="460" ht="15" customHeight="1" s="43">
      <c r="A460" s="54">
        <f>'Datos DB'!A455</f>
        <v/>
      </c>
      <c r="B460" s="55">
        <f>'Datos DB'!B455</f>
        <v/>
      </c>
      <c r="C460" s="60" t="inlineStr">
        <is>
          <t>Factura</t>
        </is>
      </c>
      <c r="D460" s="60">
        <f>'Datos DB'!F455</f>
        <v/>
      </c>
      <c r="E460" s="55">
        <f>'Datos DB'!G455</f>
        <v/>
      </c>
      <c r="F460" s="56">
        <f>'Datos DB'!I455+'Datos DB'!J455</f>
        <v/>
      </c>
      <c r="G460" s="56">
        <f>'Datos DB'!K455</f>
        <v/>
      </c>
      <c r="H460" s="56">
        <f>H459+F460-G460</f>
        <v/>
      </c>
    </row>
    <row r="461" ht="15" customHeight="1" s="43">
      <c r="A461" s="54">
        <f>'Datos DB'!A456</f>
        <v/>
      </c>
      <c r="B461" s="55">
        <f>'Datos DB'!B456</f>
        <v/>
      </c>
      <c r="C461" s="60" t="inlineStr">
        <is>
          <t>Factura</t>
        </is>
      </c>
      <c r="D461" s="60">
        <f>'Datos DB'!F456</f>
        <v/>
      </c>
      <c r="E461" s="55">
        <f>'Datos DB'!G456</f>
        <v/>
      </c>
      <c r="F461" s="56">
        <f>'Datos DB'!I456+'Datos DB'!J456</f>
        <v/>
      </c>
      <c r="G461" s="56">
        <f>'Datos DB'!K456</f>
        <v/>
      </c>
      <c r="H461" s="56">
        <f>H460+F461-G461</f>
        <v/>
      </c>
    </row>
    <row r="462" ht="15" customHeight="1" s="43">
      <c r="A462" s="54">
        <f>'Datos DB'!A457</f>
        <v/>
      </c>
      <c r="B462" s="55">
        <f>'Datos DB'!B457</f>
        <v/>
      </c>
      <c r="C462" s="60" t="inlineStr">
        <is>
          <t>Factura</t>
        </is>
      </c>
      <c r="D462" s="60">
        <f>'Datos DB'!F457</f>
        <v/>
      </c>
      <c r="E462" s="55">
        <f>'Datos DB'!G457</f>
        <v/>
      </c>
      <c r="F462" s="56">
        <f>'Datos DB'!I457+'Datos DB'!J457</f>
        <v/>
      </c>
      <c r="G462" s="56">
        <f>'Datos DB'!K457</f>
        <v/>
      </c>
      <c r="H462" s="56">
        <f>H461+F462-G462</f>
        <v/>
      </c>
    </row>
    <row r="463" ht="22.35" customHeight="1" s="43">
      <c r="A463" s="54">
        <f>'Datos DB'!A458</f>
        <v/>
      </c>
      <c r="B463" s="55">
        <f>'Datos DB'!B458</f>
        <v/>
      </c>
      <c r="C463" s="60" t="inlineStr">
        <is>
          <t>Factura</t>
        </is>
      </c>
      <c r="D463" s="60">
        <f>'Datos DB'!F458</f>
        <v/>
      </c>
      <c r="E463" s="55">
        <f>'Datos DB'!G458</f>
        <v/>
      </c>
      <c r="F463" s="56">
        <f>'Datos DB'!I458+'Datos DB'!J458</f>
        <v/>
      </c>
      <c r="G463" s="56">
        <f>'Datos DB'!K458</f>
        <v/>
      </c>
      <c r="H463" s="56">
        <f>H462+F463-G463</f>
        <v/>
      </c>
    </row>
    <row r="464" ht="15" customHeight="1" s="43">
      <c r="A464" s="54">
        <f>'Datos DB'!A459</f>
        <v/>
      </c>
      <c r="B464" s="55">
        <f>'Datos DB'!B459</f>
        <v/>
      </c>
      <c r="C464" s="60" t="inlineStr">
        <is>
          <t>Pago recibido</t>
        </is>
      </c>
      <c r="D464" s="60">
        <f>'Datos DB'!F459</f>
        <v/>
      </c>
      <c r="E464" s="55">
        <f>'Datos DB'!G459</f>
        <v/>
      </c>
      <c r="F464" s="56">
        <f>'Datos DB'!I459+'Datos DB'!J459</f>
        <v/>
      </c>
      <c r="G464" s="56">
        <f>'Datos DB'!K459</f>
        <v/>
      </c>
      <c r="H464" s="56">
        <f>H463+F464-G464</f>
        <v/>
      </c>
    </row>
    <row r="465" ht="15" customHeight="1" s="43">
      <c r="A465" s="54">
        <f>'Datos DB'!A460</f>
        <v/>
      </c>
      <c r="B465" s="55">
        <f>'Datos DB'!B460</f>
        <v/>
      </c>
      <c r="C465" s="60" t="inlineStr">
        <is>
          <t>Factura</t>
        </is>
      </c>
      <c r="D465" s="60">
        <f>'Datos DB'!F460</f>
        <v/>
      </c>
      <c r="E465" s="55">
        <f>'Datos DB'!G460</f>
        <v/>
      </c>
      <c r="F465" s="56">
        <f>'Datos DB'!I460+'Datos DB'!J460</f>
        <v/>
      </c>
      <c r="G465" s="56">
        <f>'Datos DB'!K460</f>
        <v/>
      </c>
      <c r="H465" s="56">
        <f>H464+F465-G465</f>
        <v/>
      </c>
    </row>
    <row r="466" ht="15" customHeight="1" s="43">
      <c r="A466" s="54">
        <f>'Datos DB'!A461</f>
        <v/>
      </c>
      <c r="B466" s="55">
        <f>'Datos DB'!B461</f>
        <v/>
      </c>
      <c r="C466" s="60" t="inlineStr">
        <is>
          <t>Factura</t>
        </is>
      </c>
      <c r="D466" s="60">
        <f>'Datos DB'!F461</f>
        <v/>
      </c>
      <c r="E466" s="55">
        <f>'Datos DB'!G461</f>
        <v/>
      </c>
      <c r="F466" s="56">
        <f>'Datos DB'!I461+'Datos DB'!J461</f>
        <v/>
      </c>
      <c r="G466" s="56">
        <f>'Datos DB'!K461</f>
        <v/>
      </c>
      <c r="H466" s="56">
        <f>H465+F466-G466</f>
        <v/>
      </c>
    </row>
    <row r="467" ht="15" customHeight="1" s="43">
      <c r="A467" s="54">
        <f>'Datos DB'!A462</f>
        <v/>
      </c>
      <c r="B467" s="55">
        <f>'Datos DB'!B462</f>
        <v/>
      </c>
      <c r="C467" s="60" t="inlineStr">
        <is>
          <t>Factura</t>
        </is>
      </c>
      <c r="D467" s="60">
        <f>'Datos DB'!F462</f>
        <v/>
      </c>
      <c r="E467" s="55">
        <f>'Datos DB'!G462</f>
        <v/>
      </c>
      <c r="F467" s="56">
        <f>'Datos DB'!I462+'Datos DB'!J462</f>
        <v/>
      </c>
      <c r="G467" s="56">
        <f>'Datos DB'!K462</f>
        <v/>
      </c>
      <c r="H467" s="56">
        <f>H466+F467-G467</f>
        <v/>
      </c>
    </row>
    <row r="468" ht="22.35" customHeight="1" s="43">
      <c r="A468" s="54">
        <f>'Datos DB'!A463</f>
        <v/>
      </c>
      <c r="B468" s="55">
        <f>'Datos DB'!B463</f>
        <v/>
      </c>
      <c r="C468" s="60" t="inlineStr">
        <is>
          <t>Factura</t>
        </is>
      </c>
      <c r="D468" s="60">
        <f>'Datos DB'!F463</f>
        <v/>
      </c>
      <c r="E468" s="55">
        <f>'Datos DB'!G463</f>
        <v/>
      </c>
      <c r="F468" s="56">
        <f>'Datos DB'!I463+'Datos DB'!J463</f>
        <v/>
      </c>
      <c r="G468" s="56">
        <f>'Datos DB'!K463</f>
        <v/>
      </c>
      <c r="H468" s="56">
        <f>H467+F468-G468</f>
        <v/>
      </c>
    </row>
    <row r="469" ht="15" customHeight="1" s="43">
      <c r="A469" s="54">
        <f>'Datos DB'!A464</f>
        <v/>
      </c>
      <c r="B469" s="55">
        <f>'Datos DB'!B464</f>
        <v/>
      </c>
      <c r="C469" s="60" t="inlineStr">
        <is>
          <t>Pago recibido</t>
        </is>
      </c>
      <c r="D469" s="60">
        <f>'Datos DB'!F464</f>
        <v/>
      </c>
      <c r="E469" s="55">
        <f>'Datos DB'!G464</f>
        <v/>
      </c>
      <c r="F469" s="56">
        <f>'Datos DB'!I464+'Datos DB'!J464</f>
        <v/>
      </c>
      <c r="G469" s="56">
        <f>'Datos DB'!K464</f>
        <v/>
      </c>
      <c r="H469" s="56">
        <f>H468+F469-G469</f>
        <v/>
      </c>
    </row>
    <row r="470" ht="15" customHeight="1" s="43">
      <c r="A470" s="54">
        <f>'Datos DB'!A465</f>
        <v/>
      </c>
      <c r="B470" s="55">
        <f>'Datos DB'!B465</f>
        <v/>
      </c>
      <c r="C470" s="60" t="inlineStr">
        <is>
          <t>Factura</t>
        </is>
      </c>
      <c r="D470" s="60">
        <f>'Datos DB'!F465</f>
        <v/>
      </c>
      <c r="E470" s="55">
        <f>'Datos DB'!G465</f>
        <v/>
      </c>
      <c r="F470" s="56">
        <f>'Datos DB'!I465+'Datos DB'!J465</f>
        <v/>
      </c>
      <c r="G470" s="56">
        <f>'Datos DB'!K465</f>
        <v/>
      </c>
      <c r="H470" s="56">
        <f>H469+F470-G470</f>
        <v/>
      </c>
    </row>
    <row r="471" ht="15" customHeight="1" s="43">
      <c r="A471" s="54">
        <f>'Datos DB'!A466</f>
        <v/>
      </c>
      <c r="B471" s="55">
        <f>'Datos DB'!B466</f>
        <v/>
      </c>
      <c r="C471" s="60" t="inlineStr">
        <is>
          <t>Pago recibido</t>
        </is>
      </c>
      <c r="D471" s="60">
        <f>'Datos DB'!F466</f>
        <v/>
      </c>
      <c r="E471" s="55">
        <f>'Datos DB'!G466</f>
        <v/>
      </c>
      <c r="F471" s="56">
        <f>'Datos DB'!I466+'Datos DB'!J466</f>
        <v/>
      </c>
      <c r="G471" s="56">
        <f>'Datos DB'!K466</f>
        <v/>
      </c>
      <c r="H471" s="56">
        <f>H470+F471-G471</f>
        <v/>
      </c>
    </row>
    <row r="472" ht="15" customHeight="1" s="43">
      <c r="A472" s="54">
        <f>'Datos DB'!A467</f>
        <v/>
      </c>
      <c r="B472" s="55">
        <f>'Datos DB'!B467</f>
        <v/>
      </c>
      <c r="C472" s="60" t="inlineStr">
        <is>
          <t>Factura</t>
        </is>
      </c>
      <c r="D472" s="60">
        <f>'Datos DB'!F467</f>
        <v/>
      </c>
      <c r="E472" s="55">
        <f>'Datos DB'!G467</f>
        <v/>
      </c>
      <c r="F472" s="56">
        <f>'Datos DB'!I467+'Datos DB'!J467</f>
        <v/>
      </c>
      <c r="G472" s="56">
        <f>'Datos DB'!K467</f>
        <v/>
      </c>
      <c r="H472" s="56">
        <f>H471+F472-G472</f>
        <v/>
      </c>
    </row>
    <row r="473" ht="22.35" customHeight="1" s="43">
      <c r="A473" s="54">
        <f>'Datos DB'!A468</f>
        <v/>
      </c>
      <c r="B473" s="55">
        <f>'Datos DB'!B468</f>
        <v/>
      </c>
      <c r="C473" s="60" t="inlineStr">
        <is>
          <t>Factura</t>
        </is>
      </c>
      <c r="D473" s="60">
        <f>'Datos DB'!F468</f>
        <v/>
      </c>
      <c r="E473" s="55">
        <f>'Datos DB'!G468</f>
        <v/>
      </c>
      <c r="F473" s="56">
        <f>'Datos DB'!I468+'Datos DB'!J468</f>
        <v/>
      </c>
      <c r="G473" s="56">
        <f>'Datos DB'!K468</f>
        <v/>
      </c>
      <c r="H473" s="56">
        <f>H472+F473-G473</f>
        <v/>
      </c>
    </row>
    <row r="474" ht="15" customHeight="1" s="43">
      <c r="A474" s="54">
        <f>'Datos DB'!A469</f>
        <v/>
      </c>
      <c r="B474" s="55">
        <f>'Datos DB'!B469</f>
        <v/>
      </c>
      <c r="C474" s="60" t="inlineStr">
        <is>
          <t>Factura</t>
        </is>
      </c>
      <c r="D474" s="60">
        <f>'Datos DB'!F469</f>
        <v/>
      </c>
      <c r="E474" s="55">
        <f>'Datos DB'!G469</f>
        <v/>
      </c>
      <c r="F474" s="56">
        <f>'Datos DB'!I469+'Datos DB'!J469</f>
        <v/>
      </c>
      <c r="G474" s="56">
        <f>'Datos DB'!K469</f>
        <v/>
      </c>
      <c r="H474" s="56">
        <f>H473+F474-G474</f>
        <v/>
      </c>
    </row>
    <row r="475" ht="15" customHeight="1" s="43">
      <c r="A475" s="54">
        <f>'Datos DB'!A470</f>
        <v/>
      </c>
      <c r="B475" s="55">
        <f>'Datos DB'!B470</f>
        <v/>
      </c>
      <c r="C475" s="60" t="inlineStr">
        <is>
          <t>Factura</t>
        </is>
      </c>
      <c r="D475" s="60">
        <f>'Datos DB'!F470</f>
        <v/>
      </c>
      <c r="E475" s="55">
        <f>'Datos DB'!G470</f>
        <v/>
      </c>
      <c r="F475" s="56">
        <f>'Datos DB'!I470+'Datos DB'!J470</f>
        <v/>
      </c>
      <c r="G475" s="56">
        <f>'Datos DB'!K470</f>
        <v/>
      </c>
      <c r="H475" s="56">
        <f>H474+F475-G475</f>
        <v/>
      </c>
    </row>
    <row r="476" ht="15" customHeight="1" s="43">
      <c r="A476" s="54">
        <f>'Datos DB'!A471</f>
        <v/>
      </c>
      <c r="B476" s="55">
        <f>'Datos DB'!B471</f>
        <v/>
      </c>
      <c r="C476" s="60" t="inlineStr">
        <is>
          <t>Factura</t>
        </is>
      </c>
      <c r="D476" s="60">
        <f>'Datos DB'!F471</f>
        <v/>
      </c>
      <c r="E476" s="55">
        <f>'Datos DB'!G471</f>
        <v/>
      </c>
      <c r="F476" s="56">
        <f>'Datos DB'!I471+'Datos DB'!J471</f>
        <v/>
      </c>
      <c r="G476" s="56">
        <f>'Datos DB'!K471</f>
        <v/>
      </c>
      <c r="H476" s="56">
        <f>H475+F476-G476</f>
        <v/>
      </c>
    </row>
    <row r="477" ht="15" customHeight="1" s="43">
      <c r="A477" s="54">
        <f>'Datos DB'!A472</f>
        <v/>
      </c>
      <c r="B477" s="55">
        <f>'Datos DB'!B472</f>
        <v/>
      </c>
      <c r="C477" s="60" t="inlineStr">
        <is>
          <t>Factura</t>
        </is>
      </c>
      <c r="D477" s="60">
        <f>'Datos DB'!F472</f>
        <v/>
      </c>
      <c r="E477" s="55">
        <f>'Datos DB'!G472</f>
        <v/>
      </c>
      <c r="F477" s="56">
        <f>'Datos DB'!I472+'Datos DB'!J472</f>
        <v/>
      </c>
      <c r="G477" s="56">
        <f>'Datos DB'!K472</f>
        <v/>
      </c>
      <c r="H477" s="56">
        <f>H476+F477-G477</f>
        <v/>
      </c>
    </row>
    <row r="478" ht="15" customHeight="1" s="43">
      <c r="A478" s="54">
        <f>'Datos DB'!A473</f>
        <v/>
      </c>
      <c r="B478" s="55">
        <f>'Datos DB'!B473</f>
        <v/>
      </c>
      <c r="C478" s="60" t="inlineStr">
        <is>
          <t>Factura</t>
        </is>
      </c>
      <c r="D478" s="60">
        <f>'Datos DB'!F473</f>
        <v/>
      </c>
      <c r="E478" s="55">
        <f>'Datos DB'!G473</f>
        <v/>
      </c>
      <c r="F478" s="56">
        <f>'Datos DB'!I473+'Datos DB'!J473</f>
        <v/>
      </c>
      <c r="G478" s="56">
        <f>'Datos DB'!K473</f>
        <v/>
      </c>
      <c r="H478" s="56">
        <f>H477+F478-G478</f>
        <v/>
      </c>
    </row>
    <row r="479" ht="15" customHeight="1" s="43">
      <c r="A479" s="54">
        <f>'Datos DB'!A474</f>
        <v/>
      </c>
      <c r="B479" s="55">
        <f>'Datos DB'!B474</f>
        <v/>
      </c>
      <c r="C479" s="60" t="inlineStr">
        <is>
          <t>Factura</t>
        </is>
      </c>
      <c r="D479" s="60">
        <f>'Datos DB'!F474</f>
        <v/>
      </c>
      <c r="E479" s="55">
        <f>'Datos DB'!G474</f>
        <v/>
      </c>
      <c r="F479" s="56">
        <f>'Datos DB'!I474+'Datos DB'!J474</f>
        <v/>
      </c>
      <c r="G479" s="56">
        <f>'Datos DB'!K474</f>
        <v/>
      </c>
      <c r="H479" s="56">
        <f>H478+F479-G479</f>
        <v/>
      </c>
    </row>
    <row r="480" ht="15" customHeight="1" s="43">
      <c r="A480" s="54">
        <f>'Datos DB'!A475</f>
        <v/>
      </c>
      <c r="B480" s="55">
        <f>'Datos DB'!B475</f>
        <v/>
      </c>
      <c r="C480" s="60" t="inlineStr">
        <is>
          <t>Factura</t>
        </is>
      </c>
      <c r="D480" s="60">
        <f>'Datos DB'!F475</f>
        <v/>
      </c>
      <c r="E480" s="55">
        <f>'Datos DB'!G475</f>
        <v/>
      </c>
      <c r="F480" s="56">
        <f>'Datos DB'!I475+'Datos DB'!J475</f>
        <v/>
      </c>
      <c r="G480" s="56">
        <f>'Datos DB'!K475</f>
        <v/>
      </c>
      <c r="H480" s="56">
        <f>H479+F480-G480</f>
        <v/>
      </c>
    </row>
    <row r="481" ht="22.35" customHeight="1" s="43">
      <c r="A481" s="54">
        <f>'Datos DB'!A476</f>
        <v/>
      </c>
      <c r="B481" s="55">
        <f>'Datos DB'!B476</f>
        <v/>
      </c>
      <c r="C481" s="60" t="inlineStr">
        <is>
          <t>Factura</t>
        </is>
      </c>
      <c r="D481" s="60">
        <f>'Datos DB'!F476</f>
        <v/>
      </c>
      <c r="E481" s="55">
        <f>'Datos DB'!G476</f>
        <v/>
      </c>
      <c r="F481" s="56">
        <f>'Datos DB'!I476+'Datos DB'!J476</f>
        <v/>
      </c>
      <c r="G481" s="56">
        <f>'Datos DB'!K476</f>
        <v/>
      </c>
      <c r="H481" s="56">
        <f>H480+F481-G481</f>
        <v/>
      </c>
    </row>
    <row r="482" ht="15" customHeight="1" s="43">
      <c r="A482" s="54">
        <f>'Datos DB'!A477</f>
        <v/>
      </c>
      <c r="B482" s="55">
        <f>'Datos DB'!B477</f>
        <v/>
      </c>
      <c r="C482" s="60" t="inlineStr">
        <is>
          <t>Factura</t>
        </is>
      </c>
      <c r="D482" s="60">
        <f>'Datos DB'!F477</f>
        <v/>
      </c>
      <c r="E482" s="55">
        <f>'Datos DB'!G477</f>
        <v/>
      </c>
      <c r="F482" s="56">
        <f>'Datos DB'!I477+'Datos DB'!J477</f>
        <v/>
      </c>
      <c r="G482" s="56">
        <f>'Datos DB'!K477</f>
        <v/>
      </c>
      <c r="H482" s="56">
        <f>H481+F482-G482</f>
        <v/>
      </c>
    </row>
    <row r="483" ht="15" customHeight="1" s="43">
      <c r="A483" s="54">
        <f>'Datos DB'!A478</f>
        <v/>
      </c>
      <c r="B483" s="55">
        <f>'Datos DB'!B478</f>
        <v/>
      </c>
      <c r="C483" s="60" t="inlineStr">
        <is>
          <t>Factura</t>
        </is>
      </c>
      <c r="D483" s="60">
        <f>'Datos DB'!F478</f>
        <v/>
      </c>
      <c r="E483" s="55">
        <f>'Datos DB'!G478</f>
        <v/>
      </c>
      <c r="F483" s="56">
        <f>'Datos DB'!I478+'Datos DB'!J478</f>
        <v/>
      </c>
      <c r="G483" s="56">
        <f>'Datos DB'!K478</f>
        <v/>
      </c>
      <c r="H483" s="56">
        <f>H482+F483-G483</f>
        <v/>
      </c>
    </row>
    <row r="484" ht="15" customHeight="1" s="43">
      <c r="A484" s="54">
        <f>'Datos DB'!A479</f>
        <v/>
      </c>
      <c r="B484" s="55">
        <f>'Datos DB'!B479</f>
        <v/>
      </c>
      <c r="C484" s="60" t="inlineStr">
        <is>
          <t>Factura</t>
        </is>
      </c>
      <c r="D484" s="60">
        <f>'Datos DB'!F479</f>
        <v/>
      </c>
      <c r="E484" s="55">
        <f>'Datos DB'!G479</f>
        <v/>
      </c>
      <c r="F484" s="56">
        <f>'Datos DB'!I479+'Datos DB'!J479</f>
        <v/>
      </c>
      <c r="G484" s="56">
        <f>'Datos DB'!K479</f>
        <v/>
      </c>
      <c r="H484" s="56">
        <f>H483+F484-G484</f>
        <v/>
      </c>
    </row>
    <row r="485" ht="15" customHeight="1" s="43">
      <c r="A485" s="54">
        <f>'Datos DB'!A480</f>
        <v/>
      </c>
      <c r="B485" s="55">
        <f>'Datos DB'!B480</f>
        <v/>
      </c>
      <c r="C485" s="60" t="inlineStr">
        <is>
          <t>Factura</t>
        </is>
      </c>
      <c r="D485" s="60">
        <f>'Datos DB'!F480</f>
        <v/>
      </c>
      <c r="E485" s="55">
        <f>'Datos DB'!G480</f>
        <v/>
      </c>
      <c r="F485" s="56">
        <f>'Datos DB'!I480+'Datos DB'!J480</f>
        <v/>
      </c>
      <c r="G485" s="56">
        <f>'Datos DB'!K480</f>
        <v/>
      </c>
      <c r="H485" s="56">
        <f>H484+F485-G485</f>
        <v/>
      </c>
    </row>
    <row r="486" ht="15" customHeight="1" s="43">
      <c r="A486" s="54">
        <f>'Datos DB'!A481</f>
        <v/>
      </c>
      <c r="B486" s="55">
        <f>'Datos DB'!B481</f>
        <v/>
      </c>
      <c r="C486" s="60" t="inlineStr">
        <is>
          <t>Pago recibido</t>
        </is>
      </c>
      <c r="D486" s="60">
        <f>'Datos DB'!F481</f>
        <v/>
      </c>
      <c r="E486" s="55">
        <f>'Datos DB'!G481</f>
        <v/>
      </c>
      <c r="F486" s="56">
        <f>'Datos DB'!I481+'Datos DB'!J481</f>
        <v/>
      </c>
      <c r="G486" s="56">
        <f>'Datos DB'!K481</f>
        <v/>
      </c>
      <c r="H486" s="56">
        <f>H485+F486-G486</f>
        <v/>
      </c>
    </row>
    <row r="487" ht="15" customHeight="1" s="43">
      <c r="A487" s="54">
        <f>'Datos DB'!A482</f>
        <v/>
      </c>
      <c r="B487" s="55">
        <f>'Datos DB'!B482</f>
        <v/>
      </c>
      <c r="C487" s="60" t="inlineStr">
        <is>
          <t>Factura</t>
        </is>
      </c>
      <c r="D487" s="60">
        <f>'Datos DB'!F482</f>
        <v/>
      </c>
      <c r="E487" s="55">
        <f>'Datos DB'!G482</f>
        <v/>
      </c>
      <c r="F487" s="56">
        <f>'Datos DB'!I482+'Datos DB'!J482</f>
        <v/>
      </c>
      <c r="G487" s="56">
        <f>'Datos DB'!K482</f>
        <v/>
      </c>
      <c r="H487" s="56">
        <f>H486+F487-G487</f>
        <v/>
      </c>
    </row>
    <row r="488" ht="15" customHeight="1" s="43">
      <c r="A488" s="54">
        <f>'Datos DB'!A483</f>
        <v/>
      </c>
      <c r="B488" s="55">
        <f>'Datos DB'!B483</f>
        <v/>
      </c>
      <c r="C488" s="60" t="inlineStr">
        <is>
          <t>Factura</t>
        </is>
      </c>
      <c r="D488" s="60">
        <f>'Datos DB'!F483</f>
        <v/>
      </c>
      <c r="E488" s="55">
        <f>'Datos DB'!G483</f>
        <v/>
      </c>
      <c r="F488" s="56">
        <f>'Datos DB'!I483+'Datos DB'!J483</f>
        <v/>
      </c>
      <c r="G488" s="56">
        <f>'Datos DB'!K483</f>
        <v/>
      </c>
      <c r="H488" s="56">
        <f>H487+F488-G488</f>
        <v/>
      </c>
    </row>
    <row r="489" ht="15" customHeight="1" s="43">
      <c r="A489" s="54">
        <f>'Datos DB'!A484</f>
        <v/>
      </c>
      <c r="B489" s="55">
        <f>'Datos DB'!B484</f>
        <v/>
      </c>
      <c r="C489" s="60" t="inlineStr">
        <is>
          <t>Factura</t>
        </is>
      </c>
      <c r="D489" s="60">
        <f>'Datos DB'!F484</f>
        <v/>
      </c>
      <c r="E489" s="55">
        <f>'Datos DB'!G484</f>
        <v/>
      </c>
      <c r="F489" s="56">
        <f>'Datos DB'!I484+'Datos DB'!J484</f>
        <v/>
      </c>
      <c r="G489" s="56">
        <f>'Datos DB'!K484</f>
        <v/>
      </c>
      <c r="H489" s="56">
        <f>H488+F489-G489</f>
        <v/>
      </c>
    </row>
    <row r="490" ht="15" customHeight="1" s="43">
      <c r="A490" s="54">
        <f>'Datos DB'!A485</f>
        <v/>
      </c>
      <c r="B490" s="55">
        <f>'Datos DB'!B485</f>
        <v/>
      </c>
      <c r="C490" s="60" t="inlineStr">
        <is>
          <t>Factura</t>
        </is>
      </c>
      <c r="D490" s="60">
        <f>'Datos DB'!F485</f>
        <v/>
      </c>
      <c r="E490" s="55">
        <f>'Datos DB'!G485</f>
        <v/>
      </c>
      <c r="F490" s="56">
        <f>'Datos DB'!I485+'Datos DB'!J485</f>
        <v/>
      </c>
      <c r="G490" s="56">
        <f>'Datos DB'!K485</f>
        <v/>
      </c>
      <c r="H490" s="56">
        <f>H489+F490-G490</f>
        <v/>
      </c>
    </row>
    <row r="491" ht="15" customHeight="1" s="43">
      <c r="A491" s="54">
        <f>'Datos DB'!A486</f>
        <v/>
      </c>
      <c r="B491" s="55">
        <f>'Datos DB'!B486</f>
        <v/>
      </c>
      <c r="C491" s="60" t="inlineStr">
        <is>
          <t>Factura</t>
        </is>
      </c>
      <c r="D491" s="60">
        <f>'Datos DB'!F486</f>
        <v/>
      </c>
      <c r="E491" s="55">
        <f>'Datos DB'!G486</f>
        <v/>
      </c>
      <c r="F491" s="56">
        <f>'Datos DB'!I486+'Datos DB'!J486</f>
        <v/>
      </c>
      <c r="G491" s="56">
        <f>'Datos DB'!K486</f>
        <v/>
      </c>
      <c r="H491" s="56">
        <f>H490+F491-G491</f>
        <v/>
      </c>
    </row>
    <row r="492" ht="15" customHeight="1" s="43">
      <c r="A492" s="54">
        <f>'Datos DB'!A487</f>
        <v/>
      </c>
      <c r="B492" s="55">
        <f>'Datos DB'!B487</f>
        <v/>
      </c>
      <c r="C492" s="60" t="inlineStr">
        <is>
          <t>Factura</t>
        </is>
      </c>
      <c r="D492" s="60">
        <f>'Datos DB'!F487</f>
        <v/>
      </c>
      <c r="E492" s="55">
        <f>'Datos DB'!G487</f>
        <v/>
      </c>
      <c r="F492" s="56">
        <f>'Datos DB'!I487+'Datos DB'!J487</f>
        <v/>
      </c>
      <c r="G492" s="56">
        <f>'Datos DB'!K487</f>
        <v/>
      </c>
      <c r="H492" s="56">
        <f>H491+F492-G492</f>
        <v/>
      </c>
    </row>
    <row r="493" ht="15" customHeight="1" s="43">
      <c r="A493" s="54">
        <f>'Datos DB'!A488</f>
        <v/>
      </c>
      <c r="B493" s="55">
        <f>'Datos DB'!B488</f>
        <v/>
      </c>
      <c r="C493" s="60" t="inlineStr">
        <is>
          <t>Factura</t>
        </is>
      </c>
      <c r="D493" s="60">
        <f>'Datos DB'!F488</f>
        <v/>
      </c>
      <c r="E493" s="55">
        <f>'Datos DB'!G488</f>
        <v/>
      </c>
      <c r="F493" s="56">
        <f>'Datos DB'!I488+'Datos DB'!J488</f>
        <v/>
      </c>
      <c r="G493" s="56">
        <f>'Datos DB'!K488</f>
        <v/>
      </c>
      <c r="H493" s="56">
        <f>H492+F493-G493</f>
        <v/>
      </c>
    </row>
    <row r="494" ht="22.35" customHeight="1" s="43">
      <c r="A494" s="54">
        <f>'Datos DB'!A489</f>
        <v/>
      </c>
      <c r="B494" s="55">
        <f>'Datos DB'!B489</f>
        <v/>
      </c>
      <c r="C494" s="60" t="inlineStr">
        <is>
          <t>Factura</t>
        </is>
      </c>
      <c r="D494" s="60">
        <f>'Datos DB'!F489</f>
        <v/>
      </c>
      <c r="E494" s="55">
        <f>'Datos DB'!G489</f>
        <v/>
      </c>
      <c r="F494" s="56">
        <f>'Datos DB'!I489+'Datos DB'!J489</f>
        <v/>
      </c>
      <c r="G494" s="56">
        <f>'Datos DB'!K489</f>
        <v/>
      </c>
      <c r="H494" s="56">
        <f>H493+F494-G494</f>
        <v/>
      </c>
    </row>
    <row r="495" ht="15" customHeight="1" s="43">
      <c r="A495" s="54">
        <f>'Datos DB'!A490</f>
        <v/>
      </c>
      <c r="B495" s="55">
        <f>'Datos DB'!B490</f>
        <v/>
      </c>
      <c r="C495" s="60" t="inlineStr">
        <is>
          <t>Factura</t>
        </is>
      </c>
      <c r="D495" s="60">
        <f>'Datos DB'!F490</f>
        <v/>
      </c>
      <c r="E495" s="55">
        <f>'Datos DB'!G490</f>
        <v/>
      </c>
      <c r="F495" s="56">
        <f>'Datos DB'!I490+'Datos DB'!J490</f>
        <v/>
      </c>
      <c r="G495" s="56">
        <f>'Datos DB'!K490</f>
        <v/>
      </c>
      <c r="H495" s="56">
        <f>H494+F495-G495</f>
        <v/>
      </c>
    </row>
    <row r="496" ht="15" customHeight="1" s="43">
      <c r="A496" s="54">
        <f>'Datos DB'!A491</f>
        <v/>
      </c>
      <c r="B496" s="55">
        <f>'Datos DB'!B491</f>
        <v/>
      </c>
      <c r="C496" s="60" t="inlineStr">
        <is>
          <t>Pago recibido</t>
        </is>
      </c>
      <c r="D496" s="60">
        <f>'Datos DB'!F491</f>
        <v/>
      </c>
      <c r="E496" s="55">
        <f>'Datos DB'!G491</f>
        <v/>
      </c>
      <c r="F496" s="56">
        <f>'Datos DB'!I491+'Datos DB'!J491</f>
        <v/>
      </c>
      <c r="G496" s="56">
        <f>'Datos DB'!K491</f>
        <v/>
      </c>
      <c r="H496" s="56">
        <f>H495+F496-G496</f>
        <v/>
      </c>
    </row>
    <row r="497" ht="15" customHeight="1" s="43">
      <c r="A497" s="54">
        <f>'Datos DB'!A492</f>
        <v/>
      </c>
      <c r="B497" s="55">
        <f>'Datos DB'!B492</f>
        <v/>
      </c>
      <c r="C497" s="60" t="inlineStr">
        <is>
          <t>Pago recibido</t>
        </is>
      </c>
      <c r="D497" s="60">
        <f>'Datos DB'!F492</f>
        <v/>
      </c>
      <c r="E497" s="55">
        <f>'Datos DB'!G492</f>
        <v/>
      </c>
      <c r="F497" s="56">
        <f>'Datos DB'!I492+'Datos DB'!J492</f>
        <v/>
      </c>
      <c r="G497" s="56">
        <f>'Datos DB'!K492</f>
        <v/>
      </c>
      <c r="H497" s="56">
        <f>H496+F497-G497</f>
        <v/>
      </c>
    </row>
    <row r="498" ht="15" customHeight="1" s="43">
      <c r="A498" s="54">
        <f>'Datos DB'!A493</f>
        <v/>
      </c>
      <c r="B498" s="55">
        <f>'Datos DB'!B493</f>
        <v/>
      </c>
      <c r="C498" s="60" t="inlineStr">
        <is>
          <t>Factura</t>
        </is>
      </c>
      <c r="D498" s="60">
        <f>'Datos DB'!F493</f>
        <v/>
      </c>
      <c r="E498" s="55">
        <f>'Datos DB'!G493</f>
        <v/>
      </c>
      <c r="F498" s="56">
        <f>'Datos DB'!I493+'Datos DB'!J493</f>
        <v/>
      </c>
      <c r="G498" s="56">
        <f>'Datos DB'!K493</f>
        <v/>
      </c>
      <c r="H498" s="56">
        <f>H497+F498-G498</f>
        <v/>
      </c>
    </row>
    <row r="499" ht="15" customHeight="1" s="43">
      <c r="A499" s="54">
        <f>'Datos DB'!A494</f>
        <v/>
      </c>
      <c r="B499" s="55">
        <f>'Datos DB'!B494</f>
        <v/>
      </c>
      <c r="C499" s="60" t="inlineStr">
        <is>
          <t>Factura</t>
        </is>
      </c>
      <c r="D499" s="60">
        <f>'Datos DB'!F494</f>
        <v/>
      </c>
      <c r="E499" s="55">
        <f>'Datos DB'!G494</f>
        <v/>
      </c>
      <c r="F499" s="56">
        <f>'Datos DB'!I494+'Datos DB'!J494</f>
        <v/>
      </c>
      <c r="G499" s="56">
        <f>'Datos DB'!K494</f>
        <v/>
      </c>
      <c r="H499" s="56">
        <f>H498+F499-G499</f>
        <v/>
      </c>
    </row>
    <row r="500" ht="15" customHeight="1" s="43">
      <c r="A500" s="54">
        <f>'Datos DB'!A495</f>
        <v/>
      </c>
      <c r="B500" s="55">
        <f>'Datos DB'!B495</f>
        <v/>
      </c>
      <c r="C500" s="60" t="inlineStr">
        <is>
          <t>Pago recibido</t>
        </is>
      </c>
      <c r="D500" s="60">
        <f>'Datos DB'!F495</f>
        <v/>
      </c>
      <c r="E500" s="55">
        <f>'Datos DB'!G495</f>
        <v/>
      </c>
      <c r="F500" s="56">
        <f>'Datos DB'!I495+'Datos DB'!J495</f>
        <v/>
      </c>
      <c r="G500" s="56">
        <f>'Datos DB'!K495</f>
        <v/>
      </c>
      <c r="H500" s="56">
        <f>H499+F500-G500</f>
        <v/>
      </c>
    </row>
    <row r="501" ht="15" customHeight="1" s="43">
      <c r="A501" s="54">
        <f>'Datos DB'!A496</f>
        <v/>
      </c>
      <c r="B501" s="55">
        <f>'Datos DB'!B496</f>
        <v/>
      </c>
      <c r="C501" s="60" t="inlineStr">
        <is>
          <t>Factura</t>
        </is>
      </c>
      <c r="D501" s="60">
        <f>'Datos DB'!F496</f>
        <v/>
      </c>
      <c r="E501" s="55">
        <f>'Datos DB'!G496</f>
        <v/>
      </c>
      <c r="F501" s="56">
        <f>'Datos DB'!I496+'Datos DB'!J496</f>
        <v/>
      </c>
      <c r="G501" s="56">
        <f>'Datos DB'!K496</f>
        <v/>
      </c>
      <c r="H501" s="56">
        <f>H500+F501-G501</f>
        <v/>
      </c>
    </row>
    <row r="502" ht="15" customHeight="1" s="43">
      <c r="A502" s="54">
        <f>'Datos DB'!A497</f>
        <v/>
      </c>
      <c r="B502" s="55">
        <f>'Datos DB'!B497</f>
        <v/>
      </c>
      <c r="C502" s="60" t="inlineStr">
        <is>
          <t>Pago recibido</t>
        </is>
      </c>
      <c r="D502" s="60">
        <f>'Datos DB'!F497</f>
        <v/>
      </c>
      <c r="E502" s="55">
        <f>'Datos DB'!G497</f>
        <v/>
      </c>
      <c r="F502" s="56">
        <f>'Datos DB'!I497+'Datos DB'!J497</f>
        <v/>
      </c>
      <c r="G502" s="56">
        <f>'Datos DB'!K497</f>
        <v/>
      </c>
      <c r="H502" s="56">
        <f>H501+F502-G502</f>
        <v/>
      </c>
    </row>
    <row r="503" ht="22.35" customHeight="1" s="43">
      <c r="A503" s="54">
        <f>'Datos DB'!A498</f>
        <v/>
      </c>
      <c r="B503" s="55">
        <f>'Datos DB'!B498</f>
        <v/>
      </c>
      <c r="C503" s="60" t="inlineStr">
        <is>
          <t>Factura</t>
        </is>
      </c>
      <c r="D503" s="60">
        <f>'Datos DB'!F498</f>
        <v/>
      </c>
      <c r="E503" s="55">
        <f>'Datos DB'!G498</f>
        <v/>
      </c>
      <c r="F503" s="56">
        <f>'Datos DB'!I498+'Datos DB'!J498</f>
        <v/>
      </c>
      <c r="G503" s="56">
        <f>'Datos DB'!K498</f>
        <v/>
      </c>
      <c r="H503" s="56">
        <f>H502+F503-G503</f>
        <v/>
      </c>
    </row>
    <row r="504" ht="15" customHeight="1" s="43">
      <c r="A504" s="54">
        <f>'Datos DB'!A499</f>
        <v/>
      </c>
      <c r="B504" s="55">
        <f>'Datos DB'!B499</f>
        <v/>
      </c>
      <c r="C504" s="60" t="inlineStr">
        <is>
          <t>Factura</t>
        </is>
      </c>
      <c r="D504" s="60">
        <f>'Datos DB'!F499</f>
        <v/>
      </c>
      <c r="E504" s="55">
        <f>'Datos DB'!G499</f>
        <v/>
      </c>
      <c r="F504" s="56">
        <f>'Datos DB'!I499+'Datos DB'!J499</f>
        <v/>
      </c>
      <c r="G504" s="56">
        <f>'Datos DB'!K499</f>
        <v/>
      </c>
      <c r="H504" s="56">
        <f>H503+F504-G504</f>
        <v/>
      </c>
    </row>
    <row r="505" ht="15" customHeight="1" s="43">
      <c r="A505" s="54">
        <f>'Datos DB'!A500</f>
        <v/>
      </c>
      <c r="B505" s="55">
        <f>'Datos DB'!B500</f>
        <v/>
      </c>
      <c r="C505" s="60" t="inlineStr">
        <is>
          <t>Factura</t>
        </is>
      </c>
      <c r="D505" s="60">
        <f>'Datos DB'!F500</f>
        <v/>
      </c>
      <c r="E505" s="55">
        <f>'Datos DB'!G500</f>
        <v/>
      </c>
      <c r="F505" s="56">
        <f>'Datos DB'!I500+'Datos DB'!J500</f>
        <v/>
      </c>
      <c r="G505" s="56">
        <f>'Datos DB'!K500</f>
        <v/>
      </c>
      <c r="H505" s="56">
        <f>H504+F505-G505</f>
        <v/>
      </c>
    </row>
    <row r="506" ht="15" customHeight="1" s="43">
      <c r="A506" s="54">
        <f>'Datos DB'!A501</f>
        <v/>
      </c>
      <c r="B506" s="55">
        <f>'Datos DB'!B501</f>
        <v/>
      </c>
      <c r="C506" s="60" t="inlineStr">
        <is>
          <t>Factura</t>
        </is>
      </c>
      <c r="D506" s="60">
        <f>'Datos DB'!F501</f>
        <v/>
      </c>
      <c r="E506" s="55">
        <f>'Datos DB'!G501</f>
        <v/>
      </c>
      <c r="F506" s="56">
        <f>'Datos DB'!I501+'Datos DB'!J501</f>
        <v/>
      </c>
      <c r="G506" s="56">
        <f>'Datos DB'!K501</f>
        <v/>
      </c>
      <c r="H506" s="56">
        <f>H505+F506-G506</f>
        <v/>
      </c>
    </row>
    <row r="507" ht="15" customHeight="1" s="43">
      <c r="A507" s="54">
        <f>'Datos DB'!A502</f>
        <v/>
      </c>
      <c r="B507" s="55">
        <f>'Datos DB'!B502</f>
        <v/>
      </c>
      <c r="C507" s="60" t="inlineStr">
        <is>
          <t>Factura</t>
        </is>
      </c>
      <c r="D507" s="60">
        <f>'Datos DB'!F502</f>
        <v/>
      </c>
      <c r="E507" s="55">
        <f>'Datos DB'!G502</f>
        <v/>
      </c>
      <c r="F507" s="56">
        <f>'Datos DB'!I502+'Datos DB'!J502</f>
        <v/>
      </c>
      <c r="G507" s="56">
        <f>'Datos DB'!K502</f>
        <v/>
      </c>
      <c r="H507" s="56">
        <f>H506+F507-G507</f>
        <v/>
      </c>
    </row>
    <row r="508" ht="15" customHeight="1" s="43">
      <c r="A508" s="54">
        <f>'Datos DB'!A503</f>
        <v/>
      </c>
      <c r="B508" s="55">
        <f>'Datos DB'!B503</f>
        <v/>
      </c>
      <c r="C508" s="60" t="inlineStr">
        <is>
          <t>Factura</t>
        </is>
      </c>
      <c r="D508" s="60">
        <f>'Datos DB'!F503</f>
        <v/>
      </c>
      <c r="E508" s="55">
        <f>'Datos DB'!G503</f>
        <v/>
      </c>
      <c r="F508" s="56">
        <f>'Datos DB'!I503+'Datos DB'!J503</f>
        <v/>
      </c>
      <c r="G508" s="56">
        <f>'Datos DB'!K503</f>
        <v/>
      </c>
      <c r="H508" s="56">
        <f>H507+F508-G508</f>
        <v/>
      </c>
    </row>
    <row r="509" ht="15" customHeight="1" s="43">
      <c r="A509" s="54">
        <f>'Datos DB'!A504</f>
        <v/>
      </c>
      <c r="B509" s="55">
        <f>'Datos DB'!B504</f>
        <v/>
      </c>
      <c r="C509" s="60" t="inlineStr">
        <is>
          <t>Factura</t>
        </is>
      </c>
      <c r="D509" s="60">
        <f>'Datos DB'!F504</f>
        <v/>
      </c>
      <c r="E509" s="55">
        <f>'Datos DB'!G504</f>
        <v/>
      </c>
      <c r="F509" s="56">
        <f>'Datos DB'!I504+'Datos DB'!J504</f>
        <v/>
      </c>
      <c r="G509" s="56">
        <f>'Datos DB'!K504</f>
        <v/>
      </c>
      <c r="H509" s="56">
        <f>H508+F509-G509</f>
        <v/>
      </c>
    </row>
    <row r="510" ht="15" customHeight="1" s="43">
      <c r="A510" s="54">
        <f>'Datos DB'!A505</f>
        <v/>
      </c>
      <c r="B510" s="55">
        <f>'Datos DB'!B505</f>
        <v/>
      </c>
      <c r="C510" s="60" t="inlineStr">
        <is>
          <t>Pago recibido</t>
        </is>
      </c>
      <c r="D510" s="60">
        <f>'Datos DB'!F505</f>
        <v/>
      </c>
      <c r="E510" s="55">
        <f>'Datos DB'!G505</f>
        <v/>
      </c>
      <c r="F510" s="56">
        <f>'Datos DB'!I505+'Datos DB'!J505</f>
        <v/>
      </c>
      <c r="G510" s="56">
        <f>'Datos DB'!K505</f>
        <v/>
      </c>
      <c r="H510" s="56">
        <f>H509+F510-G510</f>
        <v/>
      </c>
    </row>
    <row r="511" ht="15" customHeight="1" s="43">
      <c r="A511" s="54">
        <f>'Datos DB'!A506</f>
        <v/>
      </c>
      <c r="B511" s="55">
        <f>'Datos DB'!B506</f>
        <v/>
      </c>
      <c r="C511" s="60" t="inlineStr">
        <is>
          <t>Factura</t>
        </is>
      </c>
      <c r="D511" s="60">
        <f>'Datos DB'!F506</f>
        <v/>
      </c>
      <c r="E511" s="55">
        <f>'Datos DB'!G506</f>
        <v/>
      </c>
      <c r="F511" s="56">
        <f>'Datos DB'!I506+'Datos DB'!J506</f>
        <v/>
      </c>
      <c r="G511" s="56">
        <f>'Datos DB'!K506</f>
        <v/>
      </c>
      <c r="H511" s="56">
        <f>H510+F511-G511</f>
        <v/>
      </c>
    </row>
    <row r="512" ht="22.35" customHeight="1" s="43">
      <c r="A512" s="54">
        <f>'Datos DB'!A507</f>
        <v/>
      </c>
      <c r="B512" s="55">
        <f>'Datos DB'!B507</f>
        <v/>
      </c>
      <c r="C512" s="60" t="inlineStr">
        <is>
          <t>Factura</t>
        </is>
      </c>
      <c r="D512" s="60">
        <f>'Datos DB'!F507</f>
        <v/>
      </c>
      <c r="E512" s="55">
        <f>'Datos DB'!G507</f>
        <v/>
      </c>
      <c r="F512" s="56">
        <f>'Datos DB'!I507+'Datos DB'!J507</f>
        <v/>
      </c>
      <c r="G512" s="56">
        <f>'Datos DB'!K507</f>
        <v/>
      </c>
      <c r="H512" s="56">
        <f>H511+F512-G512</f>
        <v/>
      </c>
    </row>
    <row r="513" ht="15" customHeight="1" s="43">
      <c r="A513" s="54">
        <f>'Datos DB'!A508</f>
        <v/>
      </c>
      <c r="B513" s="55">
        <f>'Datos DB'!B508</f>
        <v/>
      </c>
      <c r="C513" s="60" t="inlineStr">
        <is>
          <t>Factura</t>
        </is>
      </c>
      <c r="D513" s="60">
        <f>'Datos DB'!F508</f>
        <v/>
      </c>
      <c r="E513" s="55">
        <f>'Datos DB'!G508</f>
        <v/>
      </c>
      <c r="F513" s="56">
        <f>'Datos DB'!I508+'Datos DB'!J508</f>
        <v/>
      </c>
      <c r="G513" s="56">
        <f>'Datos DB'!K508</f>
        <v/>
      </c>
      <c r="H513" s="56">
        <f>H512+F513-G513</f>
        <v/>
      </c>
    </row>
    <row r="514" ht="15" customHeight="1" s="43">
      <c r="A514" s="54">
        <f>'Datos DB'!A509</f>
        <v/>
      </c>
      <c r="B514" s="55">
        <f>'Datos DB'!B509</f>
        <v/>
      </c>
      <c r="C514" s="60" t="inlineStr">
        <is>
          <t>Factura</t>
        </is>
      </c>
      <c r="D514" s="60">
        <f>'Datos DB'!F509</f>
        <v/>
      </c>
      <c r="E514" s="55">
        <f>'Datos DB'!G509</f>
        <v/>
      </c>
      <c r="F514" s="56">
        <f>'Datos DB'!I509+'Datos DB'!J509</f>
        <v/>
      </c>
      <c r="G514" s="56">
        <f>'Datos DB'!K509</f>
        <v/>
      </c>
      <c r="H514" s="56">
        <f>H513+F514-G514</f>
        <v/>
      </c>
    </row>
    <row r="515" ht="15" customHeight="1" s="43">
      <c r="A515" s="54">
        <f>'Datos DB'!A510</f>
        <v/>
      </c>
      <c r="B515" s="55">
        <f>'Datos DB'!B510</f>
        <v/>
      </c>
      <c r="C515" s="60" t="inlineStr">
        <is>
          <t>Factura</t>
        </is>
      </c>
      <c r="D515" s="60">
        <f>'Datos DB'!F510</f>
        <v/>
      </c>
      <c r="E515" s="55">
        <f>'Datos DB'!G510</f>
        <v/>
      </c>
      <c r="F515" s="56">
        <f>'Datos DB'!I510+'Datos DB'!J510</f>
        <v/>
      </c>
      <c r="G515" s="56">
        <f>'Datos DB'!K510</f>
        <v/>
      </c>
      <c r="H515" s="56">
        <f>H514+F515-G515</f>
        <v/>
      </c>
    </row>
    <row r="516" ht="15" customHeight="1" s="43">
      <c r="A516" s="54">
        <f>'Datos DB'!A511</f>
        <v/>
      </c>
      <c r="B516" s="55">
        <f>'Datos DB'!B511</f>
        <v/>
      </c>
      <c r="C516" s="60" t="inlineStr">
        <is>
          <t>Factura</t>
        </is>
      </c>
      <c r="D516" s="60">
        <f>'Datos DB'!F511</f>
        <v/>
      </c>
      <c r="E516" s="55">
        <f>'Datos DB'!G511</f>
        <v/>
      </c>
      <c r="F516" s="56">
        <f>'Datos DB'!I511+'Datos DB'!J511</f>
        <v/>
      </c>
      <c r="G516" s="56">
        <f>'Datos DB'!K511</f>
        <v/>
      </c>
      <c r="H516" s="56">
        <f>H515+F516-G516</f>
        <v/>
      </c>
    </row>
    <row r="517" ht="15" customHeight="1" s="43">
      <c r="A517" s="54">
        <f>'Datos DB'!A512</f>
        <v/>
      </c>
      <c r="B517" s="55">
        <f>'Datos DB'!B512</f>
        <v/>
      </c>
      <c r="C517" s="60" t="inlineStr">
        <is>
          <t>Factura</t>
        </is>
      </c>
      <c r="D517" s="60">
        <f>'Datos DB'!F512</f>
        <v/>
      </c>
      <c r="E517" s="55">
        <f>'Datos DB'!G512</f>
        <v/>
      </c>
      <c r="F517" s="56">
        <f>'Datos DB'!I512+'Datos DB'!J512</f>
        <v/>
      </c>
      <c r="G517" s="56">
        <f>'Datos DB'!K512</f>
        <v/>
      </c>
      <c r="H517" s="56">
        <f>H516+F517-G517</f>
        <v/>
      </c>
    </row>
    <row r="518" ht="15" customHeight="1" s="43">
      <c r="A518" s="54">
        <f>'Datos DB'!A513</f>
        <v/>
      </c>
      <c r="B518" s="55">
        <f>'Datos DB'!B513</f>
        <v/>
      </c>
      <c r="C518" s="60" t="inlineStr">
        <is>
          <t>Pago recibido</t>
        </is>
      </c>
      <c r="D518" s="60">
        <f>'Datos DB'!F513</f>
        <v/>
      </c>
      <c r="E518" s="55">
        <f>'Datos DB'!G513</f>
        <v/>
      </c>
      <c r="F518" s="56">
        <f>'Datos DB'!I513+'Datos DB'!J513</f>
        <v/>
      </c>
      <c r="G518" s="56">
        <f>'Datos DB'!K513</f>
        <v/>
      </c>
      <c r="H518" s="56">
        <f>H517+F518-G518</f>
        <v/>
      </c>
    </row>
    <row r="519" ht="15" customHeight="1" s="43">
      <c r="A519" s="54">
        <f>'Datos DB'!A514</f>
        <v/>
      </c>
      <c r="B519" s="55">
        <f>'Datos DB'!B514</f>
        <v/>
      </c>
      <c r="C519" s="60" t="inlineStr">
        <is>
          <t>Pago recibido</t>
        </is>
      </c>
      <c r="D519" s="60">
        <f>'Datos DB'!F514</f>
        <v/>
      </c>
      <c r="E519" s="55">
        <f>'Datos DB'!G514</f>
        <v/>
      </c>
      <c r="F519" s="56">
        <f>'Datos DB'!I514+'Datos DB'!J514</f>
        <v/>
      </c>
      <c r="G519" s="56">
        <f>'Datos DB'!K514</f>
        <v/>
      </c>
      <c r="H519" s="56">
        <f>H518+F519-G519</f>
        <v/>
      </c>
    </row>
    <row r="520" ht="15" customHeight="1" s="43">
      <c r="A520" s="54">
        <f>'Datos DB'!A515</f>
        <v/>
      </c>
      <c r="B520" s="55">
        <f>'Datos DB'!B515</f>
        <v/>
      </c>
      <c r="C520" s="60" t="inlineStr">
        <is>
          <t>Factura</t>
        </is>
      </c>
      <c r="D520" s="60">
        <f>'Datos DB'!F515</f>
        <v/>
      </c>
      <c r="E520" s="55">
        <f>'Datos DB'!G515</f>
        <v/>
      </c>
      <c r="F520" s="56">
        <f>'Datos DB'!I515+'Datos DB'!J515</f>
        <v/>
      </c>
      <c r="G520" s="56">
        <f>'Datos DB'!K515</f>
        <v/>
      </c>
      <c r="H520" s="56">
        <f>H519+F520-G520</f>
        <v/>
      </c>
    </row>
    <row r="521" ht="15" customHeight="1" s="43">
      <c r="A521" s="54">
        <f>'Datos DB'!A516</f>
        <v/>
      </c>
      <c r="B521" s="55">
        <f>'Datos DB'!B516</f>
        <v/>
      </c>
      <c r="C521" s="60" t="inlineStr">
        <is>
          <t>Factura</t>
        </is>
      </c>
      <c r="D521" s="60">
        <f>'Datos DB'!F516</f>
        <v/>
      </c>
      <c r="E521" s="55">
        <f>'Datos DB'!G516</f>
        <v/>
      </c>
      <c r="F521" s="56">
        <f>'Datos DB'!I516+'Datos DB'!J516</f>
        <v/>
      </c>
      <c r="G521" s="56">
        <f>'Datos DB'!K516</f>
        <v/>
      </c>
      <c r="H521" s="56">
        <f>H520+F521-G521</f>
        <v/>
      </c>
    </row>
    <row r="522" ht="15" customHeight="1" s="43">
      <c r="A522" s="54">
        <f>'Datos DB'!A517</f>
        <v/>
      </c>
      <c r="B522" s="55">
        <f>'Datos DB'!B517</f>
        <v/>
      </c>
      <c r="C522" s="60" t="inlineStr">
        <is>
          <t>Factura</t>
        </is>
      </c>
      <c r="D522" s="60">
        <f>'Datos DB'!F517</f>
        <v/>
      </c>
      <c r="E522" s="55">
        <f>'Datos DB'!G517</f>
        <v/>
      </c>
      <c r="F522" s="56">
        <f>'Datos DB'!I517+'Datos DB'!J517</f>
        <v/>
      </c>
      <c r="G522" s="56">
        <f>'Datos DB'!K517</f>
        <v/>
      </c>
      <c r="H522" s="56">
        <f>H521+F522-G522</f>
        <v/>
      </c>
    </row>
    <row r="523" ht="15" customHeight="1" s="43">
      <c r="A523" s="54">
        <f>'Datos DB'!A518</f>
        <v/>
      </c>
      <c r="B523" s="55">
        <f>'Datos DB'!B518</f>
        <v/>
      </c>
      <c r="C523" s="60" t="inlineStr">
        <is>
          <t>Factura</t>
        </is>
      </c>
      <c r="D523" s="60">
        <f>'Datos DB'!F518</f>
        <v/>
      </c>
      <c r="E523" s="55">
        <f>'Datos DB'!G518</f>
        <v/>
      </c>
      <c r="F523" s="56">
        <f>'Datos DB'!I518+'Datos DB'!J518</f>
        <v/>
      </c>
      <c r="G523" s="56">
        <f>'Datos DB'!K518</f>
        <v/>
      </c>
      <c r="H523" s="56">
        <f>H522+F523-G523</f>
        <v/>
      </c>
    </row>
    <row r="524" ht="15" customHeight="1" s="43">
      <c r="A524" s="54">
        <f>'Datos DB'!A519</f>
        <v/>
      </c>
      <c r="B524" s="55">
        <f>'Datos DB'!B519</f>
        <v/>
      </c>
      <c r="C524" s="60" t="inlineStr">
        <is>
          <t>Pago recibido</t>
        </is>
      </c>
      <c r="D524" s="60">
        <f>'Datos DB'!F519</f>
        <v/>
      </c>
      <c r="E524" s="55">
        <f>'Datos DB'!G519</f>
        <v/>
      </c>
      <c r="F524" s="56">
        <f>'Datos DB'!I519+'Datos DB'!J519</f>
        <v/>
      </c>
      <c r="G524" s="56">
        <f>'Datos DB'!K519</f>
        <v/>
      </c>
      <c r="H524" s="56">
        <f>H523+F524-G524</f>
        <v/>
      </c>
    </row>
    <row r="525" ht="15" customHeight="1" s="43">
      <c r="A525" s="54">
        <f>'Datos DB'!A520</f>
        <v/>
      </c>
      <c r="B525" s="55">
        <f>'Datos DB'!B520</f>
        <v/>
      </c>
      <c r="C525" s="60" t="inlineStr">
        <is>
          <t>Pago recibido</t>
        </is>
      </c>
      <c r="D525" s="60">
        <f>'Datos DB'!F520</f>
        <v/>
      </c>
      <c r="E525" s="55">
        <f>'Datos DB'!G520</f>
        <v/>
      </c>
      <c r="F525" s="56">
        <f>'Datos DB'!I520+'Datos DB'!J520</f>
        <v/>
      </c>
      <c r="G525" s="56">
        <f>'Datos DB'!K520</f>
        <v/>
      </c>
      <c r="H525" s="56">
        <f>H524+F525-G525</f>
        <v/>
      </c>
    </row>
    <row r="526" ht="15" customHeight="1" s="43">
      <c r="A526" s="54">
        <f>'Datos DB'!A521</f>
        <v/>
      </c>
      <c r="B526" s="55">
        <f>'Datos DB'!B521</f>
        <v/>
      </c>
      <c r="C526" s="60" t="inlineStr">
        <is>
          <t>Factura</t>
        </is>
      </c>
      <c r="D526" s="60">
        <f>'Datos DB'!F521</f>
        <v/>
      </c>
      <c r="E526" s="55">
        <f>'Datos DB'!G521</f>
        <v/>
      </c>
      <c r="F526" s="56">
        <f>'Datos DB'!I521+'Datos DB'!J521</f>
        <v/>
      </c>
      <c r="G526" s="56">
        <f>'Datos DB'!K521</f>
        <v/>
      </c>
      <c r="H526" s="56">
        <f>H525+F526-G526</f>
        <v/>
      </c>
    </row>
    <row r="527" ht="15" customHeight="1" s="43">
      <c r="A527" s="54">
        <f>'Datos DB'!A522</f>
        <v/>
      </c>
      <c r="B527" s="55">
        <f>'Datos DB'!B522</f>
        <v/>
      </c>
      <c r="C527" s="60" t="inlineStr">
        <is>
          <t>Factura</t>
        </is>
      </c>
      <c r="D527" s="60">
        <f>'Datos DB'!F522</f>
        <v/>
      </c>
      <c r="E527" s="55">
        <f>'Datos DB'!G522</f>
        <v/>
      </c>
      <c r="F527" s="56">
        <f>'Datos DB'!I522+'Datos DB'!J522</f>
        <v/>
      </c>
      <c r="G527" s="56">
        <f>'Datos DB'!K522</f>
        <v/>
      </c>
      <c r="H527" s="56">
        <f>H526+F527-G527</f>
        <v/>
      </c>
    </row>
    <row r="528" ht="15" customHeight="1" s="43">
      <c r="A528" s="54">
        <f>'Datos DB'!A523</f>
        <v/>
      </c>
      <c r="B528" s="55">
        <f>'Datos DB'!B523</f>
        <v/>
      </c>
      <c r="C528" s="60" t="inlineStr">
        <is>
          <t>Factura</t>
        </is>
      </c>
      <c r="D528" s="60">
        <f>'Datos DB'!F523</f>
        <v/>
      </c>
      <c r="E528" s="55">
        <f>'Datos DB'!G523</f>
        <v/>
      </c>
      <c r="F528" s="56">
        <f>'Datos DB'!I523+'Datos DB'!J523</f>
        <v/>
      </c>
      <c r="G528" s="56">
        <f>'Datos DB'!K523</f>
        <v/>
      </c>
      <c r="H528" s="56">
        <f>H527+F528-G528</f>
        <v/>
      </c>
    </row>
    <row r="529" ht="15" customHeight="1" s="43">
      <c r="A529" s="54">
        <f>'Datos DB'!A524</f>
        <v/>
      </c>
      <c r="B529" s="55">
        <f>'Datos DB'!B524</f>
        <v/>
      </c>
      <c r="C529" s="60" t="inlineStr">
        <is>
          <t>Factura</t>
        </is>
      </c>
      <c r="D529" s="60">
        <f>'Datos DB'!F524</f>
        <v/>
      </c>
      <c r="E529" s="55">
        <f>'Datos DB'!G524</f>
        <v/>
      </c>
      <c r="F529" s="56">
        <f>'Datos DB'!I524+'Datos DB'!J524</f>
        <v/>
      </c>
      <c r="G529" s="56">
        <f>'Datos DB'!K524</f>
        <v/>
      </c>
      <c r="H529" s="56">
        <f>H528+F529-G529</f>
        <v/>
      </c>
    </row>
    <row r="530" ht="15" customHeight="1" s="43">
      <c r="A530" s="54">
        <f>'Datos DB'!A525</f>
        <v/>
      </c>
      <c r="B530" s="55">
        <f>'Datos DB'!B525</f>
        <v/>
      </c>
      <c r="C530" s="60" t="inlineStr">
        <is>
          <t>Factura</t>
        </is>
      </c>
      <c r="D530" s="60">
        <f>'Datos DB'!F525</f>
        <v/>
      </c>
      <c r="E530" s="55">
        <f>'Datos DB'!G525</f>
        <v/>
      </c>
      <c r="F530" s="56">
        <f>'Datos DB'!I525+'Datos DB'!J525</f>
        <v/>
      </c>
      <c r="G530" s="56">
        <f>'Datos DB'!K525</f>
        <v/>
      </c>
      <c r="H530" s="56">
        <f>H529+F530-G530</f>
        <v/>
      </c>
    </row>
    <row r="531" ht="15" customHeight="1" s="43">
      <c r="A531" s="54">
        <f>'Datos DB'!A526</f>
        <v/>
      </c>
      <c r="B531" s="55">
        <f>'Datos DB'!B526</f>
        <v/>
      </c>
      <c r="C531" s="60" t="inlineStr">
        <is>
          <t>Factura</t>
        </is>
      </c>
      <c r="D531" s="60">
        <f>'Datos DB'!F526</f>
        <v/>
      </c>
      <c r="E531" s="55">
        <f>'Datos DB'!G526</f>
        <v/>
      </c>
      <c r="F531" s="56">
        <f>'Datos DB'!I526+'Datos DB'!J526</f>
        <v/>
      </c>
      <c r="G531" s="56">
        <f>'Datos DB'!K526</f>
        <v/>
      </c>
      <c r="H531" s="56">
        <f>H530+F531-G531</f>
        <v/>
      </c>
    </row>
    <row r="532" ht="15" customHeight="1" s="43">
      <c r="A532" s="54">
        <f>'Datos DB'!A527</f>
        <v/>
      </c>
      <c r="B532" s="55">
        <f>'Datos DB'!B527</f>
        <v/>
      </c>
      <c r="C532" s="60" t="inlineStr">
        <is>
          <t>Factura</t>
        </is>
      </c>
      <c r="D532" s="60">
        <f>'Datos DB'!F527</f>
        <v/>
      </c>
      <c r="E532" s="55">
        <f>'Datos DB'!G527</f>
        <v/>
      </c>
      <c r="F532" s="56">
        <f>'Datos DB'!I527+'Datos DB'!J527</f>
        <v/>
      </c>
      <c r="G532" s="56">
        <f>'Datos DB'!K527</f>
        <v/>
      </c>
      <c r="H532" s="56">
        <f>H531+F532-G532</f>
        <v/>
      </c>
    </row>
    <row r="533" ht="22.35" customHeight="1" s="43">
      <c r="A533" s="54">
        <f>'Datos DB'!A528</f>
        <v/>
      </c>
      <c r="B533" s="55">
        <f>'Datos DB'!B528</f>
        <v/>
      </c>
      <c r="C533" s="60" t="inlineStr">
        <is>
          <t>Factura</t>
        </is>
      </c>
      <c r="D533" s="60">
        <f>'Datos DB'!F528</f>
        <v/>
      </c>
      <c r="E533" s="55">
        <f>'Datos DB'!G528</f>
        <v/>
      </c>
      <c r="F533" s="56">
        <f>'Datos DB'!I528+'Datos DB'!J528</f>
        <v/>
      </c>
      <c r="G533" s="56">
        <f>'Datos DB'!K528</f>
        <v/>
      </c>
      <c r="H533" s="56">
        <f>H532+F533-G533</f>
        <v/>
      </c>
    </row>
    <row r="534" ht="15" customHeight="1" s="43">
      <c r="A534" s="54">
        <f>'Datos DB'!A529</f>
        <v/>
      </c>
      <c r="B534" s="55">
        <f>'Datos DB'!B529</f>
        <v/>
      </c>
      <c r="C534" s="60" t="inlineStr">
        <is>
          <t>Pago recibido</t>
        </is>
      </c>
      <c r="D534" s="60">
        <f>'Datos DB'!F529</f>
        <v/>
      </c>
      <c r="E534" s="55">
        <f>'Datos DB'!G529</f>
        <v/>
      </c>
      <c r="F534" s="56">
        <f>'Datos DB'!I529+'Datos DB'!J529</f>
        <v/>
      </c>
      <c r="G534" s="56">
        <f>'Datos DB'!K529</f>
        <v/>
      </c>
      <c r="H534" s="56">
        <f>H533+F534-G534</f>
        <v/>
      </c>
    </row>
    <row r="535" ht="15" customHeight="1" s="43">
      <c r="A535" s="54">
        <f>'Datos DB'!A530</f>
        <v/>
      </c>
      <c r="B535" s="55">
        <f>'Datos DB'!B530</f>
        <v/>
      </c>
      <c r="C535" s="60" t="inlineStr">
        <is>
          <t>Factura</t>
        </is>
      </c>
      <c r="D535" s="60">
        <f>'Datos DB'!F530</f>
        <v/>
      </c>
      <c r="E535" s="55">
        <f>'Datos DB'!G530</f>
        <v/>
      </c>
      <c r="F535" s="56">
        <f>'Datos DB'!I530+'Datos DB'!J530</f>
        <v/>
      </c>
      <c r="G535" s="56">
        <f>'Datos DB'!K530</f>
        <v/>
      </c>
      <c r="H535" s="56">
        <f>H534+F535-G535</f>
        <v/>
      </c>
    </row>
    <row r="536" ht="22.35" customHeight="1" s="43">
      <c r="A536" s="54">
        <f>'Datos DB'!A531</f>
        <v/>
      </c>
      <c r="B536" s="55">
        <f>'Datos DB'!B531</f>
        <v/>
      </c>
      <c r="C536" s="60" t="inlineStr">
        <is>
          <t>Factura</t>
        </is>
      </c>
      <c r="D536" s="60">
        <f>'Datos DB'!F531</f>
        <v/>
      </c>
      <c r="E536" s="55">
        <f>'Datos DB'!G531</f>
        <v/>
      </c>
      <c r="F536" s="56">
        <f>'Datos DB'!I531+'Datos DB'!J531</f>
        <v/>
      </c>
      <c r="G536" s="56">
        <f>'Datos DB'!K531</f>
        <v/>
      </c>
      <c r="H536" s="56">
        <f>H535+F536-G536</f>
        <v/>
      </c>
    </row>
    <row r="537" ht="15" customHeight="1" s="43">
      <c r="A537" s="54">
        <f>'Datos DB'!A532</f>
        <v/>
      </c>
      <c r="B537" s="55">
        <f>'Datos DB'!B532</f>
        <v/>
      </c>
      <c r="C537" s="60" t="inlineStr">
        <is>
          <t>Factura</t>
        </is>
      </c>
      <c r="D537" s="60">
        <f>'Datos DB'!F532</f>
        <v/>
      </c>
      <c r="E537" s="55">
        <f>'Datos DB'!G532</f>
        <v/>
      </c>
      <c r="F537" s="56">
        <f>'Datos DB'!I532+'Datos DB'!J532</f>
        <v/>
      </c>
      <c r="G537" s="56">
        <f>'Datos DB'!K532</f>
        <v/>
      </c>
      <c r="H537" s="56">
        <f>H536+F537-G537</f>
        <v/>
      </c>
    </row>
    <row r="538" ht="15" customHeight="1" s="43">
      <c r="A538" s="54">
        <f>'Datos DB'!A533</f>
        <v/>
      </c>
      <c r="B538" s="55">
        <f>'Datos DB'!B533</f>
        <v/>
      </c>
      <c r="C538" s="60" t="inlineStr">
        <is>
          <t>Factura</t>
        </is>
      </c>
      <c r="D538" s="60">
        <f>'Datos DB'!F533</f>
        <v/>
      </c>
      <c r="E538" s="55">
        <f>'Datos DB'!G533</f>
        <v/>
      </c>
      <c r="F538" s="56">
        <f>'Datos DB'!I533+'Datos DB'!J533</f>
        <v/>
      </c>
      <c r="G538" s="56">
        <f>'Datos DB'!K533</f>
        <v/>
      </c>
      <c r="H538" s="56">
        <f>H537+F538-G538</f>
        <v/>
      </c>
    </row>
    <row r="539" ht="15" customHeight="1" s="43">
      <c r="A539" s="54">
        <f>'Datos DB'!A534</f>
        <v/>
      </c>
      <c r="B539" s="55">
        <f>'Datos DB'!B534</f>
        <v/>
      </c>
      <c r="C539" s="60" t="inlineStr">
        <is>
          <t>Factura</t>
        </is>
      </c>
      <c r="D539" s="60">
        <f>'Datos DB'!F534</f>
        <v/>
      </c>
      <c r="E539" s="55">
        <f>'Datos DB'!G534</f>
        <v/>
      </c>
      <c r="F539" s="56">
        <f>'Datos DB'!I534+'Datos DB'!J534</f>
        <v/>
      </c>
      <c r="G539" s="56">
        <f>'Datos DB'!K534</f>
        <v/>
      </c>
      <c r="H539" s="56">
        <f>H538+F539-G539</f>
        <v/>
      </c>
    </row>
    <row r="540" ht="15" customHeight="1" s="43">
      <c r="A540" s="54">
        <f>'Datos DB'!A535</f>
        <v/>
      </c>
      <c r="B540" s="55">
        <f>'Datos DB'!B535</f>
        <v/>
      </c>
      <c r="C540" s="60" t="inlineStr">
        <is>
          <t>Factura</t>
        </is>
      </c>
      <c r="D540" s="60">
        <f>'Datos DB'!F535</f>
        <v/>
      </c>
      <c r="E540" s="55">
        <f>'Datos DB'!G535</f>
        <v/>
      </c>
      <c r="F540" s="56">
        <f>'Datos DB'!I535+'Datos DB'!J535</f>
        <v/>
      </c>
      <c r="G540" s="56">
        <f>'Datos DB'!K535</f>
        <v/>
      </c>
      <c r="H540" s="56">
        <f>H539+F540-G540</f>
        <v/>
      </c>
    </row>
    <row r="541" ht="15" customHeight="1" s="43">
      <c r="A541" s="54">
        <f>'Datos DB'!A536</f>
        <v/>
      </c>
      <c r="B541" s="55">
        <f>'Datos DB'!B536</f>
        <v/>
      </c>
      <c r="C541" s="60" t="inlineStr">
        <is>
          <t>Factura</t>
        </is>
      </c>
      <c r="D541" s="60">
        <f>'Datos DB'!F536</f>
        <v/>
      </c>
      <c r="E541" s="55">
        <f>'Datos DB'!G536</f>
        <v/>
      </c>
      <c r="F541" s="56">
        <f>'Datos DB'!I536+'Datos DB'!J536</f>
        <v/>
      </c>
      <c r="G541" s="56">
        <f>'Datos DB'!K536</f>
        <v/>
      </c>
      <c r="H541" s="56">
        <f>H540+F541-G541</f>
        <v/>
      </c>
    </row>
    <row r="542" ht="15" customHeight="1" s="43">
      <c r="A542" s="54">
        <f>'Datos DB'!A537</f>
        <v/>
      </c>
      <c r="B542" s="55">
        <f>'Datos DB'!B537</f>
        <v/>
      </c>
      <c r="C542" s="60" t="inlineStr">
        <is>
          <t>Factura</t>
        </is>
      </c>
      <c r="D542" s="60">
        <f>'Datos DB'!F537</f>
        <v/>
      </c>
      <c r="E542" s="55">
        <f>'Datos DB'!G537</f>
        <v/>
      </c>
      <c r="F542" s="56">
        <f>'Datos DB'!I537+'Datos DB'!J537</f>
        <v/>
      </c>
      <c r="G542" s="56">
        <f>'Datos DB'!K537</f>
        <v/>
      </c>
      <c r="H542" s="56">
        <f>H541+F542-G542</f>
        <v/>
      </c>
    </row>
    <row r="543" ht="15" customHeight="1" s="43">
      <c r="A543" s="54">
        <f>'Datos DB'!A538</f>
        <v/>
      </c>
      <c r="B543" s="55">
        <f>'Datos DB'!B538</f>
        <v/>
      </c>
      <c r="C543" s="60" t="inlineStr">
        <is>
          <t>Factura</t>
        </is>
      </c>
      <c r="D543" s="60">
        <f>'Datos DB'!F538</f>
        <v/>
      </c>
      <c r="E543" s="55">
        <f>'Datos DB'!G538</f>
        <v/>
      </c>
      <c r="F543" s="56">
        <f>'Datos DB'!I538+'Datos DB'!J538</f>
        <v/>
      </c>
      <c r="G543" s="56">
        <f>'Datos DB'!K538</f>
        <v/>
      </c>
      <c r="H543" s="56">
        <f>H542+F543-G543</f>
        <v/>
      </c>
    </row>
    <row r="544" ht="15" customHeight="1" s="43">
      <c r="A544" s="54">
        <f>'Datos DB'!A539</f>
        <v/>
      </c>
      <c r="B544" s="55">
        <f>'Datos DB'!B539</f>
        <v/>
      </c>
      <c r="C544" s="60" t="inlineStr">
        <is>
          <t>Factura</t>
        </is>
      </c>
      <c r="D544" s="60">
        <f>'Datos DB'!F539</f>
        <v/>
      </c>
      <c r="E544" s="55">
        <f>'Datos DB'!G539</f>
        <v/>
      </c>
      <c r="F544" s="56">
        <f>'Datos DB'!I539+'Datos DB'!J539</f>
        <v/>
      </c>
      <c r="G544" s="56">
        <f>'Datos DB'!K539</f>
        <v/>
      </c>
      <c r="H544" s="56">
        <f>H543+F544-G544</f>
        <v/>
      </c>
    </row>
    <row r="545" ht="15" customHeight="1" s="43">
      <c r="A545" s="54">
        <f>'Datos DB'!A540</f>
        <v/>
      </c>
      <c r="B545" s="55">
        <f>'Datos DB'!B540</f>
        <v/>
      </c>
      <c r="C545" s="60" t="inlineStr">
        <is>
          <t>Factura</t>
        </is>
      </c>
      <c r="D545" s="60">
        <f>'Datos DB'!F540</f>
        <v/>
      </c>
      <c r="E545" s="55">
        <f>'Datos DB'!G540</f>
        <v/>
      </c>
      <c r="F545" s="56">
        <f>'Datos DB'!I540+'Datos DB'!J540</f>
        <v/>
      </c>
      <c r="G545" s="56">
        <f>'Datos DB'!K540</f>
        <v/>
      </c>
      <c r="H545" s="56">
        <f>H544+F545-G545</f>
        <v/>
      </c>
    </row>
    <row r="546" ht="15" customHeight="1" s="43">
      <c r="A546" s="54">
        <f>'Datos DB'!A541</f>
        <v/>
      </c>
      <c r="B546" s="55">
        <f>'Datos DB'!B541</f>
        <v/>
      </c>
      <c r="C546" s="60" t="inlineStr">
        <is>
          <t>Factura</t>
        </is>
      </c>
      <c r="D546" s="60">
        <f>'Datos DB'!F541</f>
        <v/>
      </c>
      <c r="E546" s="55">
        <f>'Datos DB'!G541</f>
        <v/>
      </c>
      <c r="F546" s="56">
        <f>'Datos DB'!I541+'Datos DB'!J541</f>
        <v/>
      </c>
      <c r="G546" s="56">
        <f>'Datos DB'!K541</f>
        <v/>
      </c>
      <c r="H546" s="56">
        <f>H545+F546-G546</f>
        <v/>
      </c>
    </row>
    <row r="547" ht="15" customHeight="1" s="43">
      <c r="A547" s="54">
        <f>'Datos DB'!A542</f>
        <v/>
      </c>
      <c r="B547" s="55">
        <f>'Datos DB'!B542</f>
        <v/>
      </c>
      <c r="C547" s="60" t="inlineStr">
        <is>
          <t>Factura</t>
        </is>
      </c>
      <c r="D547" s="60">
        <f>'Datos DB'!F542</f>
        <v/>
      </c>
      <c r="E547" s="55">
        <f>'Datos DB'!G542</f>
        <v/>
      </c>
      <c r="F547" s="56">
        <f>'Datos DB'!I542+'Datos DB'!J542</f>
        <v/>
      </c>
      <c r="G547" s="56">
        <f>'Datos DB'!K542</f>
        <v/>
      </c>
      <c r="H547" s="56">
        <f>H546+F547-G547</f>
        <v/>
      </c>
    </row>
    <row r="548" ht="15" customHeight="1" s="43">
      <c r="A548" s="54">
        <f>'Datos DB'!A543</f>
        <v/>
      </c>
      <c r="B548" s="55">
        <f>'Datos DB'!B543</f>
        <v/>
      </c>
      <c r="C548" s="60" t="inlineStr">
        <is>
          <t>Pago recibido</t>
        </is>
      </c>
      <c r="D548" s="60">
        <f>'Datos DB'!F543</f>
        <v/>
      </c>
      <c r="E548" s="55">
        <f>'Datos DB'!G543</f>
        <v/>
      </c>
      <c r="F548" s="56">
        <f>'Datos DB'!I543+'Datos DB'!J543</f>
        <v/>
      </c>
      <c r="G548" s="56">
        <f>'Datos DB'!K543</f>
        <v/>
      </c>
      <c r="H548" s="56">
        <f>H547+F548-G548</f>
        <v/>
      </c>
    </row>
    <row r="549" ht="15" customHeight="1" s="43">
      <c r="A549" s="54">
        <f>'Datos DB'!A544</f>
        <v/>
      </c>
      <c r="B549" s="55">
        <f>'Datos DB'!B544</f>
        <v/>
      </c>
      <c r="C549" s="60" t="inlineStr">
        <is>
          <t>Factura</t>
        </is>
      </c>
      <c r="D549" s="60">
        <f>'Datos DB'!F544</f>
        <v/>
      </c>
      <c r="E549" s="55">
        <f>'Datos DB'!G544</f>
        <v/>
      </c>
      <c r="F549" s="56">
        <f>'Datos DB'!I544+'Datos DB'!J544</f>
        <v/>
      </c>
      <c r="G549" s="56">
        <f>'Datos DB'!K544</f>
        <v/>
      </c>
      <c r="H549" s="56">
        <f>H548+F549-G549</f>
        <v/>
      </c>
    </row>
    <row r="550" ht="15" customHeight="1" s="43">
      <c r="A550" s="54">
        <f>'Datos DB'!A545</f>
        <v/>
      </c>
      <c r="B550" s="55">
        <f>'Datos DB'!B545</f>
        <v/>
      </c>
      <c r="C550" s="60" t="inlineStr">
        <is>
          <t>Pago recibido</t>
        </is>
      </c>
      <c r="D550" s="60">
        <f>'Datos DB'!F545</f>
        <v/>
      </c>
      <c r="E550" s="55">
        <f>'Datos DB'!G545</f>
        <v/>
      </c>
      <c r="F550" s="56">
        <f>'Datos DB'!I545+'Datos DB'!J545</f>
        <v/>
      </c>
      <c r="G550" s="56">
        <f>'Datos DB'!K545</f>
        <v/>
      </c>
      <c r="H550" s="56">
        <f>H549+F550-G550</f>
        <v/>
      </c>
    </row>
    <row r="551" ht="15" customHeight="1" s="43">
      <c r="A551" s="54">
        <f>'Datos DB'!A546</f>
        <v/>
      </c>
      <c r="B551" s="55">
        <f>'Datos DB'!B546</f>
        <v/>
      </c>
      <c r="C551" s="60" t="inlineStr">
        <is>
          <t>Factura</t>
        </is>
      </c>
      <c r="D551" s="60">
        <f>'Datos DB'!F546</f>
        <v/>
      </c>
      <c r="E551" s="55">
        <f>'Datos DB'!G546</f>
        <v/>
      </c>
      <c r="F551" s="56">
        <f>'Datos DB'!I546+'Datos DB'!J546</f>
        <v/>
      </c>
      <c r="G551" s="56">
        <f>'Datos DB'!K546</f>
        <v/>
      </c>
      <c r="H551" s="56">
        <f>H550+F551-G551</f>
        <v/>
      </c>
    </row>
    <row r="552" ht="15" customHeight="1" s="43">
      <c r="A552" s="54">
        <f>'Datos DB'!A547</f>
        <v/>
      </c>
      <c r="B552" s="55">
        <f>'Datos DB'!B547</f>
        <v/>
      </c>
      <c r="C552" s="60" t="inlineStr">
        <is>
          <t>Factura</t>
        </is>
      </c>
      <c r="D552" s="60">
        <f>'Datos DB'!F547</f>
        <v/>
      </c>
      <c r="E552" s="55">
        <f>'Datos DB'!G547</f>
        <v/>
      </c>
      <c r="F552" s="56">
        <f>'Datos DB'!I547+'Datos DB'!J547</f>
        <v/>
      </c>
      <c r="G552" s="56">
        <f>'Datos DB'!K547</f>
        <v/>
      </c>
      <c r="H552" s="56">
        <f>H551+F552-G552</f>
        <v/>
      </c>
    </row>
    <row r="553" ht="15" customHeight="1" s="43">
      <c r="A553" s="54">
        <f>'Datos DB'!A548</f>
        <v/>
      </c>
      <c r="B553" s="55">
        <f>'Datos DB'!B548</f>
        <v/>
      </c>
      <c r="C553" s="60" t="inlineStr">
        <is>
          <t>Factura</t>
        </is>
      </c>
      <c r="D553" s="60">
        <f>'Datos DB'!F548</f>
        <v/>
      </c>
      <c r="E553" s="55">
        <f>'Datos DB'!G548</f>
        <v/>
      </c>
      <c r="F553" s="56">
        <f>'Datos DB'!I548+'Datos DB'!J548</f>
        <v/>
      </c>
      <c r="G553" s="56">
        <f>'Datos DB'!K548</f>
        <v/>
      </c>
      <c r="H553" s="56">
        <f>H552+F553-G553</f>
        <v/>
      </c>
    </row>
    <row r="554" ht="15" customHeight="1" s="43">
      <c r="A554" s="54">
        <f>'Datos DB'!A549</f>
        <v/>
      </c>
      <c r="B554" s="55">
        <f>'Datos DB'!B549</f>
        <v/>
      </c>
      <c r="C554" s="60" t="inlineStr">
        <is>
          <t>Factura</t>
        </is>
      </c>
      <c r="D554" s="60">
        <f>'Datos DB'!F549</f>
        <v/>
      </c>
      <c r="E554" s="55">
        <f>'Datos DB'!G549</f>
        <v/>
      </c>
      <c r="F554" s="56">
        <f>'Datos DB'!I549+'Datos DB'!J549</f>
        <v/>
      </c>
      <c r="G554" s="56">
        <f>'Datos DB'!K549</f>
        <v/>
      </c>
      <c r="H554" s="56">
        <f>H553+F554-G554</f>
        <v/>
      </c>
    </row>
    <row r="555" ht="15" customHeight="1" s="43">
      <c r="A555" s="54">
        <f>'Datos DB'!A550</f>
        <v/>
      </c>
      <c r="B555" s="55">
        <f>'Datos DB'!B550</f>
        <v/>
      </c>
      <c r="C555" s="60" t="inlineStr">
        <is>
          <t>Pago recibido</t>
        </is>
      </c>
      <c r="D555" s="60">
        <f>'Datos DB'!F550</f>
        <v/>
      </c>
      <c r="E555" s="55">
        <f>'Datos DB'!G550</f>
        <v/>
      </c>
      <c r="F555" s="56">
        <f>'Datos DB'!I550+'Datos DB'!J550</f>
        <v/>
      </c>
      <c r="G555" s="56">
        <f>'Datos DB'!K550</f>
        <v/>
      </c>
      <c r="H555" s="56">
        <f>H554+F555-G555</f>
        <v/>
      </c>
    </row>
    <row r="556" ht="15" customHeight="1" s="43">
      <c r="A556" s="54">
        <f>'Datos DB'!A551</f>
        <v/>
      </c>
      <c r="B556" s="55">
        <f>'Datos DB'!B551</f>
        <v/>
      </c>
      <c r="C556" s="60" t="inlineStr">
        <is>
          <t>Factura</t>
        </is>
      </c>
      <c r="D556" s="60">
        <f>'Datos DB'!F551</f>
        <v/>
      </c>
      <c r="E556" s="55">
        <f>'Datos DB'!G551</f>
        <v/>
      </c>
      <c r="F556" s="56">
        <f>'Datos DB'!I551+'Datos DB'!J551</f>
        <v/>
      </c>
      <c r="G556" s="56">
        <f>'Datos DB'!K551</f>
        <v/>
      </c>
      <c r="H556" s="56">
        <f>H555+F556-G556</f>
        <v/>
      </c>
    </row>
    <row r="557" ht="15" customHeight="1" s="43">
      <c r="A557" s="54">
        <f>'Datos DB'!A552</f>
        <v/>
      </c>
      <c r="B557" s="55">
        <f>'Datos DB'!B552</f>
        <v/>
      </c>
      <c r="C557" s="60" t="inlineStr">
        <is>
          <t>Factura</t>
        </is>
      </c>
      <c r="D557" s="60">
        <f>'Datos DB'!F552</f>
        <v/>
      </c>
      <c r="E557" s="55">
        <f>'Datos DB'!G552</f>
        <v/>
      </c>
      <c r="F557" s="56">
        <f>'Datos DB'!I552+'Datos DB'!J552</f>
        <v/>
      </c>
      <c r="G557" s="56">
        <f>'Datos DB'!K552</f>
        <v/>
      </c>
      <c r="H557" s="56">
        <f>H556+F557-G557</f>
        <v/>
      </c>
    </row>
    <row r="558" ht="15" customHeight="1" s="43">
      <c r="A558" s="54">
        <f>'Datos DB'!A553</f>
        <v/>
      </c>
      <c r="B558" s="55">
        <f>'Datos DB'!B553</f>
        <v/>
      </c>
      <c r="C558" s="60" t="inlineStr">
        <is>
          <t>Factura</t>
        </is>
      </c>
      <c r="D558" s="60">
        <f>'Datos DB'!F553</f>
        <v/>
      </c>
      <c r="E558" s="55">
        <f>'Datos DB'!G553</f>
        <v/>
      </c>
      <c r="F558" s="56">
        <f>'Datos DB'!I553+'Datos DB'!J553</f>
        <v/>
      </c>
      <c r="G558" s="56">
        <f>'Datos DB'!K553</f>
        <v/>
      </c>
      <c r="H558" s="56">
        <f>H557+F558-G558</f>
        <v/>
      </c>
    </row>
    <row r="559" ht="22.35" customHeight="1" s="43">
      <c r="A559" s="54">
        <f>'Datos DB'!A554</f>
        <v/>
      </c>
      <c r="B559" s="55">
        <f>'Datos DB'!B554</f>
        <v/>
      </c>
      <c r="C559" s="60" t="inlineStr">
        <is>
          <t>Factura</t>
        </is>
      </c>
      <c r="D559" s="60">
        <f>'Datos DB'!F554</f>
        <v/>
      </c>
      <c r="E559" s="55">
        <f>'Datos DB'!G554</f>
        <v/>
      </c>
      <c r="F559" s="56">
        <f>'Datos DB'!I554+'Datos DB'!J554</f>
        <v/>
      </c>
      <c r="G559" s="56">
        <f>'Datos DB'!K554</f>
        <v/>
      </c>
      <c r="H559" s="56">
        <f>H558+F559-G559</f>
        <v/>
      </c>
    </row>
    <row r="560" ht="15" customHeight="1" s="43">
      <c r="A560" s="54">
        <f>'Datos DB'!A555</f>
        <v/>
      </c>
      <c r="B560" s="55">
        <f>'Datos DB'!B555</f>
        <v/>
      </c>
      <c r="C560" s="60" t="inlineStr">
        <is>
          <t>Factura</t>
        </is>
      </c>
      <c r="D560" s="60">
        <f>'Datos DB'!F555</f>
        <v/>
      </c>
      <c r="E560" s="55">
        <f>'Datos DB'!G555</f>
        <v/>
      </c>
      <c r="F560" s="56">
        <f>'Datos DB'!I555+'Datos DB'!J555</f>
        <v/>
      </c>
      <c r="G560" s="56">
        <f>'Datos DB'!K555</f>
        <v/>
      </c>
      <c r="H560" s="56">
        <f>H559+F560-G560</f>
        <v/>
      </c>
    </row>
    <row r="561" ht="15" customHeight="1" s="43">
      <c r="A561" s="54">
        <f>'Datos DB'!A556</f>
        <v/>
      </c>
      <c r="B561" s="55">
        <f>'Datos DB'!B556</f>
        <v/>
      </c>
      <c r="C561" s="60" t="inlineStr">
        <is>
          <t>Factura</t>
        </is>
      </c>
      <c r="D561" s="60">
        <f>'Datos DB'!F556</f>
        <v/>
      </c>
      <c r="E561" s="55">
        <f>'Datos DB'!G556</f>
        <v/>
      </c>
      <c r="F561" s="56">
        <f>'Datos DB'!I556+'Datos DB'!J556</f>
        <v/>
      </c>
      <c r="G561" s="56">
        <f>'Datos DB'!K556</f>
        <v/>
      </c>
      <c r="H561" s="56">
        <f>H560+F561-G561</f>
        <v/>
      </c>
    </row>
    <row r="562" ht="15" customHeight="1" s="43">
      <c r="A562" s="54">
        <f>'Datos DB'!A557</f>
        <v/>
      </c>
      <c r="B562" s="55">
        <f>'Datos DB'!B557</f>
        <v/>
      </c>
      <c r="C562" s="60" t="inlineStr">
        <is>
          <t>Factura</t>
        </is>
      </c>
      <c r="D562" s="60">
        <f>'Datos DB'!F557</f>
        <v/>
      </c>
      <c r="E562" s="55">
        <f>'Datos DB'!G557</f>
        <v/>
      </c>
      <c r="F562" s="56">
        <f>'Datos DB'!I557+'Datos DB'!J557</f>
        <v/>
      </c>
      <c r="G562" s="56">
        <f>'Datos DB'!K557</f>
        <v/>
      </c>
      <c r="H562" s="56">
        <f>H561+F562-G562</f>
        <v/>
      </c>
    </row>
    <row r="563" ht="15" customHeight="1" s="43">
      <c r="A563" s="54">
        <f>'Datos DB'!A558</f>
        <v/>
      </c>
      <c r="B563" s="55">
        <f>'Datos DB'!B558</f>
        <v/>
      </c>
      <c r="C563" s="60" t="inlineStr">
        <is>
          <t>Factura</t>
        </is>
      </c>
      <c r="D563" s="60">
        <f>'Datos DB'!F558</f>
        <v/>
      </c>
      <c r="E563" s="55">
        <f>'Datos DB'!G558</f>
        <v/>
      </c>
      <c r="F563" s="56">
        <f>'Datos DB'!I558+'Datos DB'!J558</f>
        <v/>
      </c>
      <c r="G563" s="56">
        <f>'Datos DB'!K558</f>
        <v/>
      </c>
      <c r="H563" s="56">
        <f>H562+F563-G563</f>
        <v/>
      </c>
    </row>
    <row r="564" ht="15" customHeight="1" s="43">
      <c r="A564" s="54">
        <f>'Datos DB'!A559</f>
        <v/>
      </c>
      <c r="B564" s="55">
        <f>'Datos DB'!B559</f>
        <v/>
      </c>
      <c r="C564" s="60" t="inlineStr">
        <is>
          <t>Pago recibido</t>
        </is>
      </c>
      <c r="D564" s="60">
        <f>'Datos DB'!F559</f>
        <v/>
      </c>
      <c r="E564" s="55">
        <f>'Datos DB'!G559</f>
        <v/>
      </c>
      <c r="F564" s="56">
        <f>'Datos DB'!I559+'Datos DB'!J559</f>
        <v/>
      </c>
      <c r="G564" s="56">
        <f>'Datos DB'!K559</f>
        <v/>
      </c>
      <c r="H564" s="56">
        <f>H563+F564-G564</f>
        <v/>
      </c>
    </row>
    <row r="565" ht="15" customHeight="1" s="43">
      <c r="A565" s="54">
        <f>'Datos DB'!A560</f>
        <v/>
      </c>
      <c r="B565" s="55">
        <f>'Datos DB'!B560</f>
        <v/>
      </c>
      <c r="C565" s="60" t="inlineStr">
        <is>
          <t>Factura</t>
        </is>
      </c>
      <c r="D565" s="60">
        <f>'Datos DB'!F560</f>
        <v/>
      </c>
      <c r="E565" s="55">
        <f>'Datos DB'!G560</f>
        <v/>
      </c>
      <c r="F565" s="56">
        <f>'Datos DB'!I560+'Datos DB'!J560</f>
        <v/>
      </c>
      <c r="G565" s="56">
        <f>'Datos DB'!K560</f>
        <v/>
      </c>
      <c r="H565" s="56">
        <f>H564+F565-G565</f>
        <v/>
      </c>
    </row>
    <row r="566" ht="15" customHeight="1" s="43">
      <c r="A566" s="54">
        <f>'Datos DB'!A561</f>
        <v/>
      </c>
      <c r="B566" s="55">
        <f>'Datos DB'!B561</f>
        <v/>
      </c>
      <c r="C566" s="60" t="inlineStr">
        <is>
          <t>Pago recibido</t>
        </is>
      </c>
      <c r="D566" s="60">
        <f>'Datos DB'!F561</f>
        <v/>
      </c>
      <c r="E566" s="55">
        <f>'Datos DB'!G561</f>
        <v/>
      </c>
      <c r="F566" s="56">
        <f>'Datos DB'!I561+'Datos DB'!J561</f>
        <v/>
      </c>
      <c r="G566" s="56">
        <f>'Datos DB'!K561</f>
        <v/>
      </c>
      <c r="H566" s="56">
        <f>H565+F566-G566</f>
        <v/>
      </c>
    </row>
    <row r="567" ht="15" customHeight="1" s="43">
      <c r="A567" s="54">
        <f>'Datos DB'!A562</f>
        <v/>
      </c>
      <c r="B567" s="55">
        <f>'Datos DB'!B562</f>
        <v/>
      </c>
      <c r="C567" s="60" t="inlineStr">
        <is>
          <t>Factura</t>
        </is>
      </c>
      <c r="D567" s="60">
        <f>'Datos DB'!F562</f>
        <v/>
      </c>
      <c r="E567" s="55">
        <f>'Datos DB'!G562</f>
        <v/>
      </c>
      <c r="F567" s="56">
        <f>'Datos DB'!I562+'Datos DB'!J562</f>
        <v/>
      </c>
      <c r="G567" s="56">
        <f>'Datos DB'!K562</f>
        <v/>
      </c>
      <c r="H567" s="56">
        <f>H566+F567-G567</f>
        <v/>
      </c>
    </row>
    <row r="568" ht="15" customHeight="1" s="43">
      <c r="A568" s="54">
        <f>'Datos DB'!A563</f>
        <v/>
      </c>
      <c r="B568" s="55">
        <f>'Datos DB'!B563</f>
        <v/>
      </c>
      <c r="C568" s="60" t="inlineStr">
        <is>
          <t>Pago recibido</t>
        </is>
      </c>
      <c r="D568" s="60">
        <f>'Datos DB'!F563</f>
        <v/>
      </c>
      <c r="E568" s="55">
        <f>'Datos DB'!G563</f>
        <v/>
      </c>
      <c r="F568" s="56">
        <f>'Datos DB'!I563+'Datos DB'!J563</f>
        <v/>
      </c>
      <c r="G568" s="56">
        <f>'Datos DB'!K563</f>
        <v/>
      </c>
      <c r="H568" s="56">
        <f>H567+F568-G568</f>
        <v/>
      </c>
    </row>
    <row r="569" ht="15" customHeight="1" s="43">
      <c r="A569" s="54">
        <f>'Datos DB'!A564</f>
        <v/>
      </c>
      <c r="B569" s="55">
        <f>'Datos DB'!B564</f>
        <v/>
      </c>
      <c r="C569" s="60" t="inlineStr">
        <is>
          <t>Factura</t>
        </is>
      </c>
      <c r="D569" s="60">
        <f>'Datos DB'!F564</f>
        <v/>
      </c>
      <c r="E569" s="55">
        <f>'Datos DB'!G564</f>
        <v/>
      </c>
      <c r="F569" s="56">
        <f>'Datos DB'!I564+'Datos DB'!J564</f>
        <v/>
      </c>
      <c r="G569" s="56">
        <f>'Datos DB'!K564</f>
        <v/>
      </c>
      <c r="H569" s="56">
        <f>H568+F569-G569</f>
        <v/>
      </c>
    </row>
    <row r="570" ht="22.35" customHeight="1" s="43">
      <c r="A570" s="54">
        <f>'Datos DB'!A565</f>
        <v/>
      </c>
      <c r="B570" s="55">
        <f>'Datos DB'!B565</f>
        <v/>
      </c>
      <c r="C570" s="60" t="inlineStr">
        <is>
          <t>Factura</t>
        </is>
      </c>
      <c r="D570" s="60">
        <f>'Datos DB'!F565</f>
        <v/>
      </c>
      <c r="E570" s="55">
        <f>'Datos DB'!G565</f>
        <v/>
      </c>
      <c r="F570" s="56">
        <f>'Datos DB'!I565+'Datos DB'!J565</f>
        <v/>
      </c>
      <c r="G570" s="56">
        <f>'Datos DB'!K565</f>
        <v/>
      </c>
      <c r="H570" s="56">
        <f>H569+F570-G570</f>
        <v/>
      </c>
    </row>
    <row r="571" ht="15" customHeight="1" s="43">
      <c r="A571" s="54">
        <f>'Datos DB'!A566</f>
        <v/>
      </c>
      <c r="B571" s="55">
        <f>'Datos DB'!B566</f>
        <v/>
      </c>
      <c r="C571" s="60" t="inlineStr">
        <is>
          <t>Factura</t>
        </is>
      </c>
      <c r="D571" s="60">
        <f>'Datos DB'!F566</f>
        <v/>
      </c>
      <c r="E571" s="55">
        <f>'Datos DB'!G566</f>
        <v/>
      </c>
      <c r="F571" s="56">
        <f>'Datos DB'!I566+'Datos DB'!J566</f>
        <v/>
      </c>
      <c r="G571" s="56">
        <f>'Datos DB'!K566</f>
        <v/>
      </c>
      <c r="H571" s="56">
        <f>H570+F571-G571</f>
        <v/>
      </c>
    </row>
    <row r="572" ht="15" customHeight="1" s="43">
      <c r="A572" s="54">
        <f>'Datos DB'!A567</f>
        <v/>
      </c>
      <c r="B572" s="55">
        <f>'Datos DB'!B567</f>
        <v/>
      </c>
      <c r="C572" s="60" t="inlineStr">
        <is>
          <t>Factura</t>
        </is>
      </c>
      <c r="D572" s="60">
        <f>'Datos DB'!F567</f>
        <v/>
      </c>
      <c r="E572" s="55">
        <f>'Datos DB'!G567</f>
        <v/>
      </c>
      <c r="F572" s="56">
        <f>'Datos DB'!I567+'Datos DB'!J567</f>
        <v/>
      </c>
      <c r="G572" s="56">
        <f>'Datos DB'!K567</f>
        <v/>
      </c>
      <c r="H572" s="56">
        <f>H571+F572-G572</f>
        <v/>
      </c>
    </row>
    <row r="573" ht="15" customHeight="1" s="43">
      <c r="A573" s="54">
        <f>'Datos DB'!A568</f>
        <v/>
      </c>
      <c r="B573" s="55">
        <f>'Datos DB'!B568</f>
        <v/>
      </c>
      <c r="C573" s="60" t="inlineStr">
        <is>
          <t>Factura</t>
        </is>
      </c>
      <c r="D573" s="60">
        <f>'Datos DB'!F568</f>
        <v/>
      </c>
      <c r="E573" s="55">
        <f>'Datos DB'!G568</f>
        <v/>
      </c>
      <c r="F573" s="56">
        <f>'Datos DB'!I568+'Datos DB'!J568</f>
        <v/>
      </c>
      <c r="G573" s="56">
        <f>'Datos DB'!K568</f>
        <v/>
      </c>
      <c r="H573" s="56">
        <f>H572+F573-G573</f>
        <v/>
      </c>
    </row>
    <row r="574" ht="15" customHeight="1" s="43">
      <c r="A574" s="54">
        <f>'Datos DB'!A569</f>
        <v/>
      </c>
      <c r="B574" s="55">
        <f>'Datos DB'!B569</f>
        <v/>
      </c>
      <c r="C574" s="60" t="inlineStr">
        <is>
          <t>Factura</t>
        </is>
      </c>
      <c r="D574" s="60">
        <f>'Datos DB'!F569</f>
        <v/>
      </c>
      <c r="E574" s="55">
        <f>'Datos DB'!G569</f>
        <v/>
      </c>
      <c r="F574" s="56">
        <f>'Datos DB'!I569+'Datos DB'!J569</f>
        <v/>
      </c>
      <c r="G574" s="56">
        <f>'Datos DB'!K569</f>
        <v/>
      </c>
      <c r="H574" s="56">
        <f>H573+F574-G574</f>
        <v/>
      </c>
    </row>
    <row r="575" ht="15" customHeight="1" s="43">
      <c r="A575" s="54">
        <f>'Datos DB'!A570</f>
        <v/>
      </c>
      <c r="B575" s="55">
        <f>'Datos DB'!B570</f>
        <v/>
      </c>
      <c r="C575" s="60" t="inlineStr">
        <is>
          <t>Factura</t>
        </is>
      </c>
      <c r="D575" s="60">
        <f>'Datos DB'!F570</f>
        <v/>
      </c>
      <c r="E575" s="55">
        <f>'Datos DB'!G570</f>
        <v/>
      </c>
      <c r="F575" s="56">
        <f>'Datos DB'!I570+'Datos DB'!J570</f>
        <v/>
      </c>
      <c r="G575" s="56">
        <f>'Datos DB'!K570</f>
        <v/>
      </c>
      <c r="H575" s="56">
        <f>H574+F575-G575</f>
        <v/>
      </c>
    </row>
    <row r="576" ht="15" customHeight="1" s="43">
      <c r="A576" s="54">
        <f>'Datos DB'!A571</f>
        <v/>
      </c>
      <c r="B576" s="55">
        <f>'Datos DB'!B571</f>
        <v/>
      </c>
      <c r="C576" s="60" t="inlineStr">
        <is>
          <t>Factura</t>
        </is>
      </c>
      <c r="D576" s="60">
        <f>'Datos DB'!F571</f>
        <v/>
      </c>
      <c r="E576" s="55">
        <f>'Datos DB'!G571</f>
        <v/>
      </c>
      <c r="F576" s="56">
        <f>'Datos DB'!I571+'Datos DB'!J571</f>
        <v/>
      </c>
      <c r="G576" s="56">
        <f>'Datos DB'!K571</f>
        <v/>
      </c>
      <c r="H576" s="56">
        <f>H575+F576-G576</f>
        <v/>
      </c>
    </row>
    <row r="577" ht="15" customHeight="1" s="43">
      <c r="A577" s="54">
        <f>'Datos DB'!A572</f>
        <v/>
      </c>
      <c r="B577" s="55">
        <f>'Datos DB'!B572</f>
        <v/>
      </c>
      <c r="C577" s="60" t="inlineStr">
        <is>
          <t>Factura</t>
        </is>
      </c>
      <c r="D577" s="60">
        <f>'Datos DB'!F572</f>
        <v/>
      </c>
      <c r="E577" s="55">
        <f>'Datos DB'!G572</f>
        <v/>
      </c>
      <c r="F577" s="56">
        <f>'Datos DB'!I572+'Datos DB'!J572</f>
        <v/>
      </c>
      <c r="G577" s="56">
        <f>'Datos DB'!K572</f>
        <v/>
      </c>
      <c r="H577" s="56">
        <f>H576+F577-G577</f>
        <v/>
      </c>
    </row>
    <row r="578" ht="15" customHeight="1" s="43">
      <c r="A578" s="54">
        <f>'Datos DB'!A573</f>
        <v/>
      </c>
      <c r="B578" s="55">
        <f>'Datos DB'!B573</f>
        <v/>
      </c>
      <c r="C578" s="60" t="inlineStr">
        <is>
          <t>Factura</t>
        </is>
      </c>
      <c r="D578" s="60">
        <f>'Datos DB'!F573</f>
        <v/>
      </c>
      <c r="E578" s="55">
        <f>'Datos DB'!G573</f>
        <v/>
      </c>
      <c r="F578" s="56">
        <f>'Datos DB'!I573+'Datos DB'!J573</f>
        <v/>
      </c>
      <c r="G578" s="56">
        <f>'Datos DB'!K573</f>
        <v/>
      </c>
      <c r="H578" s="56">
        <f>H577+F578-G578</f>
        <v/>
      </c>
    </row>
    <row r="579" ht="15" customHeight="1" s="43">
      <c r="A579" s="54">
        <f>'Datos DB'!A574</f>
        <v/>
      </c>
      <c r="B579" s="55">
        <f>'Datos DB'!B574</f>
        <v/>
      </c>
      <c r="C579" s="60" t="inlineStr">
        <is>
          <t>Factura</t>
        </is>
      </c>
      <c r="D579" s="60">
        <f>'Datos DB'!F574</f>
        <v/>
      </c>
      <c r="E579" s="55">
        <f>'Datos DB'!G574</f>
        <v/>
      </c>
      <c r="F579" s="56">
        <f>'Datos DB'!I574+'Datos DB'!J574</f>
        <v/>
      </c>
      <c r="G579" s="56">
        <f>'Datos DB'!K574</f>
        <v/>
      </c>
      <c r="H579" s="56">
        <f>H578+F579-G579</f>
        <v/>
      </c>
    </row>
    <row r="580" ht="15" customHeight="1" s="43">
      <c r="A580" s="54">
        <f>'Datos DB'!A575</f>
        <v/>
      </c>
      <c r="B580" s="55">
        <f>'Datos DB'!B575</f>
        <v/>
      </c>
      <c r="C580" s="60" t="inlineStr">
        <is>
          <t>Factura</t>
        </is>
      </c>
      <c r="D580" s="60">
        <f>'Datos DB'!F575</f>
        <v/>
      </c>
      <c r="E580" s="55">
        <f>'Datos DB'!G575</f>
        <v/>
      </c>
      <c r="F580" s="56">
        <f>'Datos DB'!I575+'Datos DB'!J575</f>
        <v/>
      </c>
      <c r="G580" s="56">
        <f>'Datos DB'!K575</f>
        <v/>
      </c>
      <c r="H580" s="56">
        <f>H579+F580-G580</f>
        <v/>
      </c>
    </row>
    <row r="581" ht="15" customHeight="1" s="43">
      <c r="A581" s="54">
        <f>'Datos DB'!A576</f>
        <v/>
      </c>
      <c r="B581" s="55">
        <f>'Datos DB'!B576</f>
        <v/>
      </c>
      <c r="C581" s="60" t="inlineStr">
        <is>
          <t>Factura</t>
        </is>
      </c>
      <c r="D581" s="60">
        <f>'Datos DB'!F576</f>
        <v/>
      </c>
      <c r="E581" s="55">
        <f>'Datos DB'!G576</f>
        <v/>
      </c>
      <c r="F581" s="56">
        <f>'Datos DB'!I576+'Datos DB'!J576</f>
        <v/>
      </c>
      <c r="G581" s="56">
        <f>'Datos DB'!K576</f>
        <v/>
      </c>
      <c r="H581" s="56">
        <f>H580+F581-G581</f>
        <v/>
      </c>
    </row>
    <row r="582" ht="15" customHeight="1" s="43">
      <c r="A582" s="54">
        <f>'Datos DB'!A577</f>
        <v/>
      </c>
      <c r="B582" s="55">
        <f>'Datos DB'!B577</f>
        <v/>
      </c>
      <c r="C582" s="60" t="inlineStr">
        <is>
          <t>Factura</t>
        </is>
      </c>
      <c r="D582" s="60">
        <f>'Datos DB'!F577</f>
        <v/>
      </c>
      <c r="E582" s="55">
        <f>'Datos DB'!G577</f>
        <v/>
      </c>
      <c r="F582" s="56">
        <f>'Datos DB'!I577+'Datos DB'!J577</f>
        <v/>
      </c>
      <c r="G582" s="56">
        <f>'Datos DB'!K577</f>
        <v/>
      </c>
      <c r="H582" s="56">
        <f>H581+F582-G582</f>
        <v/>
      </c>
    </row>
    <row r="583" ht="15" customHeight="1" s="43">
      <c r="A583" s="54">
        <f>'Datos DB'!A578</f>
        <v/>
      </c>
      <c r="B583" s="55">
        <f>'Datos DB'!B578</f>
        <v/>
      </c>
      <c r="C583" s="60" t="inlineStr">
        <is>
          <t>Ontop Balance (Top-Up)</t>
        </is>
      </c>
      <c r="D583" s="60">
        <f>'Datos DB'!F578</f>
        <v/>
      </c>
      <c r="E583" s="55">
        <f>'Datos DB'!G578</f>
        <v/>
      </c>
      <c r="F583" s="56">
        <f>'Datos DB'!I578+'Datos DB'!J578</f>
        <v/>
      </c>
      <c r="G583" s="56">
        <f>'Datos DB'!K578</f>
        <v/>
      </c>
      <c r="H583" s="56">
        <f>H582+F583-G583</f>
        <v/>
      </c>
    </row>
    <row r="584" ht="15" customHeight="1" s="43">
      <c r="A584" s="54">
        <f>'Datos DB'!A579</f>
        <v/>
      </c>
      <c r="B584" s="55">
        <f>'Datos DB'!B579</f>
        <v/>
      </c>
      <c r="C584" s="60" t="inlineStr">
        <is>
          <t>Factura</t>
        </is>
      </c>
      <c r="D584" s="60">
        <f>'Datos DB'!F579</f>
        <v/>
      </c>
      <c r="E584" s="55">
        <f>'Datos DB'!G579</f>
        <v/>
      </c>
      <c r="F584" s="56">
        <f>'Datos DB'!I579+'Datos DB'!J579</f>
        <v/>
      </c>
      <c r="G584" s="56">
        <f>'Datos DB'!K579</f>
        <v/>
      </c>
      <c r="H584" s="56">
        <f>H583+F584-G584</f>
        <v/>
      </c>
    </row>
    <row r="585" ht="15" customHeight="1" s="43">
      <c r="A585" s="54">
        <f>'Datos DB'!A580</f>
        <v/>
      </c>
      <c r="B585" s="55">
        <f>'Datos DB'!B580</f>
        <v/>
      </c>
      <c r="C585" s="60" t="inlineStr">
        <is>
          <t>Pago recibido</t>
        </is>
      </c>
      <c r="D585" s="60">
        <f>'Datos DB'!F580</f>
        <v/>
      </c>
      <c r="E585" s="55">
        <f>'Datos DB'!G580</f>
        <v/>
      </c>
      <c r="F585" s="56">
        <f>'Datos DB'!I580+'Datos DB'!J580</f>
        <v/>
      </c>
      <c r="G585" s="56">
        <f>'Datos DB'!K580</f>
        <v/>
      </c>
      <c r="H585" s="56">
        <f>H584+F585-G585</f>
        <v/>
      </c>
    </row>
    <row r="586" ht="15" customHeight="1" s="43">
      <c r="A586" s="54">
        <f>'Datos DB'!A581</f>
        <v/>
      </c>
      <c r="B586" s="55">
        <f>'Datos DB'!B581</f>
        <v/>
      </c>
      <c r="C586" s="60" t="inlineStr">
        <is>
          <t>Pago recibido</t>
        </is>
      </c>
      <c r="D586" s="60">
        <f>'Datos DB'!F581</f>
        <v/>
      </c>
      <c r="E586" s="55">
        <f>'Datos DB'!G581</f>
        <v/>
      </c>
      <c r="F586" s="56">
        <f>'Datos DB'!I581+'Datos DB'!J581</f>
        <v/>
      </c>
      <c r="G586" s="56">
        <f>'Datos DB'!K581</f>
        <v/>
      </c>
      <c r="H586" s="56">
        <f>H585+F586-G586</f>
        <v/>
      </c>
    </row>
    <row r="587" ht="15" customHeight="1" s="43">
      <c r="A587" s="54">
        <f>'Datos DB'!A582</f>
        <v/>
      </c>
      <c r="B587" s="55">
        <f>'Datos DB'!B582</f>
        <v/>
      </c>
      <c r="C587" s="60" t="inlineStr">
        <is>
          <t>Factura</t>
        </is>
      </c>
      <c r="D587" s="60">
        <f>'Datos DB'!F582</f>
        <v/>
      </c>
      <c r="E587" s="55">
        <f>'Datos DB'!G582</f>
        <v/>
      </c>
      <c r="F587" s="56">
        <f>'Datos DB'!I582+'Datos DB'!J582</f>
        <v/>
      </c>
      <c r="G587" s="56">
        <f>'Datos DB'!K582</f>
        <v/>
      </c>
      <c r="H587" s="56">
        <f>H586+F587-G587</f>
        <v/>
      </c>
    </row>
    <row r="588" ht="15" customHeight="1" s="43">
      <c r="A588" s="54">
        <f>'Datos DB'!A583</f>
        <v/>
      </c>
      <c r="B588" s="55">
        <f>'Datos DB'!B583</f>
        <v/>
      </c>
      <c r="C588" s="60" t="inlineStr">
        <is>
          <t>Factura</t>
        </is>
      </c>
      <c r="D588" s="60">
        <f>'Datos DB'!F583</f>
        <v/>
      </c>
      <c r="E588" s="55">
        <f>'Datos DB'!G583</f>
        <v/>
      </c>
      <c r="F588" s="56">
        <f>'Datos DB'!I583+'Datos DB'!J583</f>
        <v/>
      </c>
      <c r="G588" s="56">
        <f>'Datos DB'!K583</f>
        <v/>
      </c>
      <c r="H588" s="56">
        <f>H587+F588-G588</f>
        <v/>
      </c>
    </row>
    <row r="589" ht="15" customHeight="1" s="43">
      <c r="A589" s="54">
        <f>'Datos DB'!A584</f>
        <v/>
      </c>
      <c r="B589" s="55">
        <f>'Datos DB'!B584</f>
        <v/>
      </c>
      <c r="C589" s="60" t="inlineStr">
        <is>
          <t>Factura</t>
        </is>
      </c>
      <c r="D589" s="60">
        <f>'Datos DB'!F584</f>
        <v/>
      </c>
      <c r="E589" s="55">
        <f>'Datos DB'!G584</f>
        <v/>
      </c>
      <c r="F589" s="56">
        <f>'Datos DB'!I584+'Datos DB'!J584</f>
        <v/>
      </c>
      <c r="G589" s="56">
        <f>'Datos DB'!K584</f>
        <v/>
      </c>
      <c r="H589" s="56">
        <f>H588+F589-G589</f>
        <v/>
      </c>
    </row>
    <row r="590" ht="15" customHeight="1" s="43">
      <c r="A590" s="54">
        <f>'Datos DB'!A585</f>
        <v/>
      </c>
      <c r="B590" s="55">
        <f>'Datos DB'!B585</f>
        <v/>
      </c>
      <c r="C590" s="60" t="inlineStr">
        <is>
          <t>Factura</t>
        </is>
      </c>
      <c r="D590" s="60">
        <f>'Datos DB'!F585</f>
        <v/>
      </c>
      <c r="E590" s="55">
        <f>'Datos DB'!G585</f>
        <v/>
      </c>
      <c r="F590" s="56">
        <f>'Datos DB'!I585+'Datos DB'!J585</f>
        <v/>
      </c>
      <c r="G590" s="56">
        <f>'Datos DB'!K585</f>
        <v/>
      </c>
      <c r="H590" s="56">
        <f>H589+F590-G590</f>
        <v/>
      </c>
    </row>
    <row r="591" ht="15" customHeight="1" s="43">
      <c r="A591" s="54">
        <f>'Datos DB'!A586</f>
        <v/>
      </c>
      <c r="B591" s="55">
        <f>'Datos DB'!B586</f>
        <v/>
      </c>
      <c r="C591" s="60" t="inlineStr">
        <is>
          <t>Factura</t>
        </is>
      </c>
      <c r="D591" s="60">
        <f>'Datos DB'!F586</f>
        <v/>
      </c>
      <c r="E591" s="55">
        <f>'Datos DB'!G586</f>
        <v/>
      </c>
      <c r="F591" s="56">
        <f>'Datos DB'!I586+'Datos DB'!J586</f>
        <v/>
      </c>
      <c r="G591" s="56">
        <f>'Datos DB'!K586</f>
        <v/>
      </c>
      <c r="H591" s="56">
        <f>H590+F591-G591</f>
        <v/>
      </c>
    </row>
    <row r="592" ht="22.35" customHeight="1" s="43">
      <c r="A592" s="54">
        <f>'Datos DB'!A587</f>
        <v/>
      </c>
      <c r="B592" s="55">
        <f>'Datos DB'!B587</f>
        <v/>
      </c>
      <c r="C592" s="60" t="inlineStr">
        <is>
          <t>Factura</t>
        </is>
      </c>
      <c r="D592" s="60">
        <f>'Datos DB'!F587</f>
        <v/>
      </c>
      <c r="E592" s="55">
        <f>'Datos DB'!G587</f>
        <v/>
      </c>
      <c r="F592" s="56">
        <f>'Datos DB'!I587+'Datos DB'!J587</f>
        <v/>
      </c>
      <c r="G592" s="56">
        <f>'Datos DB'!K587</f>
        <v/>
      </c>
      <c r="H592" s="56">
        <f>H591+F592-G592</f>
        <v/>
      </c>
    </row>
    <row r="593" ht="15" customHeight="1" s="43">
      <c r="A593" s="65" t="inlineStr">
        <is>
          <t>TOTALES</t>
        </is>
      </c>
      <c r="B593" s="66" t="n"/>
      <c r="C593" s="66" t="n"/>
      <c r="D593" s="66" t="n"/>
      <c r="E593" s="66" t="n"/>
      <c r="F593" s="67">
        <f>SUM(F7:F592)</f>
        <v/>
      </c>
      <c r="G593" s="67">
        <f>SUM(G7:G592)</f>
        <v/>
      </c>
      <c r="H593" s="67">
        <f>H592</f>
        <v/>
      </c>
    </row>
    <row r="595" ht="30" customHeight="1" s="43">
      <c r="A595" s="68" t="inlineStr">
        <is>
          <t>Nota: El saldo final corresponde a la diferencia entre lo facturado (más ajustes) y los pagos recibidos según la base de datos operativa. El ajuste del 27/10/2025 (resaltado) no cuenta con soporte y se detalla en la hoja de Conciliación.</t>
        </is>
      </c>
    </row>
  </sheetData>
  <mergeCells count="5">
    <mergeCell ref="A1:H1"/>
    <mergeCell ref="A2:H2"/>
    <mergeCell ref="A595:H595"/>
    <mergeCell ref="A593:E593"/>
    <mergeCell ref="A4:C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H2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6" customWidth="1" style="42" min="1" max="1"/>
    <col width="18" customWidth="1" style="42" min="2" max="2"/>
  </cols>
  <sheetData>
    <row r="1" ht="33.75" customHeight="1" s="43">
      <c r="A1" s="44" t="inlineStr">
        <is>
          <t>SALDO DE ACCOUNTS RECEIVABLE — DB vs CONTABILIDAD (GL)</t>
        </is>
      </c>
    </row>
    <row r="2" ht="18" customHeight="1" s="43">
      <c r="A2" s="45" t="inlineStr">
        <is>
          <t>Construcción del saldo por cada fuente y diferencia a conciliar  |  Cliente: ABC INC (CL001235)  |  USD</t>
        </is>
      </c>
    </row>
    <row r="4" ht="15" customHeight="1" s="43">
      <c r="A4" s="69" t="inlineStr">
        <is>
          <t>A) Según base de datos operativa (DB)</t>
        </is>
      </c>
    </row>
    <row r="5" ht="15" customHeight="1" s="43">
      <c r="A5" s="70" t="inlineStr">
        <is>
          <t>Total facturado al cliente (+)</t>
        </is>
      </c>
      <c r="B5" s="71">
        <f>SUMIF('Datos DB'!$E$2:$E$587,"Invoiced",'Datos DB'!$I$2:$I$587)</f>
        <v/>
      </c>
    </row>
    <row r="6" ht="15" customHeight="1" s="43">
      <c r="A6" s="70" t="inlineStr">
        <is>
          <t>Ajustes registrados (+)</t>
        </is>
      </c>
      <c r="B6" s="71">
        <f>SUMIF('Datos DB'!$E$2:$E$587,"Adjustment",'Datos DB'!$J$2:$J$587)+SUMIF('Datos DB'!$E$2:$E$587,"Invoiced",'Datos DB'!$J$2:$J$587)</f>
        <v/>
      </c>
    </row>
    <row r="7" ht="15" customHeight="1" s="43">
      <c r="A7" s="70" t="inlineStr">
        <is>
          <t>Pagos recibidos (–)</t>
        </is>
      </c>
      <c r="B7" s="71">
        <f>-SUMIF('Datos DB'!$E$2:$E$587,"Payment_Cashflow",'Datos DB'!$K$2:$K$587)</f>
        <v/>
      </c>
    </row>
    <row r="8" ht="15" customHeight="1" s="43">
      <c r="A8" s="72" t="inlineStr">
        <is>
          <t>Saldo AR según DB  =</t>
        </is>
      </c>
      <c r="B8" s="73">
        <f>SUM(B5:B7)</f>
        <v/>
      </c>
    </row>
    <row r="10" ht="15" customHeight="1" s="43">
      <c r="A10" s="69" t="inlineStr">
        <is>
          <t>B) Según contabilidad (GL · cuenta 120000 AR B2B)</t>
        </is>
      </c>
    </row>
    <row r="11" ht="15" customHeight="1" s="43">
      <c r="A11" s="70" t="inlineStr">
        <is>
          <t>Total débitos a la cuenta 120000 AR B2B (+)</t>
        </is>
      </c>
      <c r="B11" s="71">
        <f>SUMIFS('Datos GL'!$G$2:$G$713,'Datos GL'!$J$2:$J$713,"120000")</f>
        <v/>
      </c>
    </row>
    <row r="12" ht="15" customHeight="1" s="43">
      <c r="A12" s="70" t="inlineStr">
        <is>
          <t>Total créditos a la cuenta 120000 AR B2B (–)</t>
        </is>
      </c>
      <c r="B12" s="71">
        <f>-SUMIFS('Datos GL'!$H$2:$H$713,'Datos GL'!$J$2:$J$713,"120000")</f>
        <v/>
      </c>
    </row>
    <row r="13" ht="15" customHeight="1" s="43">
      <c r="A13" s="72" t="inlineStr">
        <is>
          <t>Saldo AR según GL  =</t>
        </is>
      </c>
      <c r="B13" s="73">
        <f>SUM(B11:B12)</f>
        <v/>
      </c>
    </row>
    <row r="15" ht="15" customHeight="1" s="43">
      <c r="A15" s="74" t="inlineStr">
        <is>
          <t>DIFERENCIA A CONCILIAR  (GL – DB)</t>
        </is>
      </c>
      <c r="B15" s="75">
        <f>B13-B8</f>
        <v/>
      </c>
    </row>
    <row r="17" ht="30" customHeight="1" s="43">
      <c r="A17" s="76" t="inlineStr">
        <is>
          <t>El lado de FACTURACIÓN concilia con alta precisión entre ambas fuentes (diferencia neta ≈ $83 + reclasificación de notas de crédito).</t>
        </is>
      </c>
    </row>
    <row r="18" ht="30" customHeight="1" s="43">
      <c r="A18" s="76" t="inlineStr">
        <is>
          <t>La diferencia de SALDO se origina principalmente en el lado de COBROS: la contabilidad registra los cobros a través de múltiples mecanismos (asientos de Stripe/TPV, transferencias intercompañía, aplicaciones de depósitos y notas de crédito), mientras que la DB registra un único pago neto (Payment_Cashflow).</t>
        </is>
      </c>
    </row>
    <row r="19" ht="30" customHeight="1" s="43">
      <c r="A19" s="76" t="inlineStr">
        <is>
          <t>El detalle de partidas conciliatorias y los ajustes propuestos se encuentran en la hoja '3. Conciliación'.</t>
        </is>
      </c>
    </row>
    <row r="20">
      <c r="A20" s="77" t="inlineStr">
        <is>
          <t>Nota de conciliación de cuentas: la fuente 'Datos GL' contiene las cuentas 120000 (AR B2B) y 120001 (AR EOR). El saldo se calcula SOLO sobre la cuenta 120000 mediante SUMIFS. La cuenta 120001 (EOR) netea a cero (débitos = créditos = 5,992.26) y se excluye del saldo del cliente B2B.</t>
        </is>
      </c>
    </row>
  </sheetData>
  <mergeCells count="7">
    <mergeCell ref="A4:B4"/>
    <mergeCell ref="A19:B19"/>
    <mergeCell ref="A2:H2"/>
    <mergeCell ref="A10:B10"/>
    <mergeCell ref="A17:B17"/>
    <mergeCell ref="A1:H1"/>
    <mergeCell ref="A18:B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G2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0" customWidth="1" style="42" min="1" max="1"/>
    <col width="20" customWidth="1" style="42" min="2" max="2"/>
    <col width="22" customWidth="1" style="42" min="3" max="3"/>
    <col width="13" customWidth="1" style="42" min="4" max="4"/>
    <col width="11" customWidth="1" style="42" min="5" max="5"/>
    <col width="40" customWidth="1" style="42" min="6" max="7"/>
  </cols>
  <sheetData>
    <row r="1" ht="33.75" customHeight="1" s="43">
      <c r="A1" s="44" t="inlineStr">
        <is>
          <t>CONCILIACIÓN DB vs CONTABILIDAD — PARTIDAS Y AJUSTES PROPUESTOS</t>
        </is>
      </c>
    </row>
    <row r="2" ht="18" customHeight="1" s="43">
      <c r="A2" s="45" t="inlineStr">
        <is>
          <t>Cliente: ABC INC (CL001235)  |  USD</t>
        </is>
      </c>
    </row>
    <row r="4" ht="15" customHeight="1" s="43">
      <c r="A4" s="78" t="inlineStr">
        <is>
          <t>1) Conciliación del lado de facturación (DB vs GL, base comparable)</t>
        </is>
      </c>
    </row>
    <row r="6" ht="27.75" customHeight="1" s="43">
      <c r="A6" s="53" t="inlineStr">
        <is>
          <t>Concepto</t>
        </is>
      </c>
      <c r="B6" s="53" t="inlineStr">
        <is>
          <t>N° en DB</t>
        </is>
      </c>
      <c r="C6" s="53" t="inlineStr">
        <is>
          <t>N° en GL</t>
        </is>
      </c>
      <c r="D6" s="53" t="inlineStr">
        <is>
          <t>Importe (USD)</t>
        </is>
      </c>
      <c r="E6" s="53" t="inlineStr">
        <is>
          <t>Impacto en
diferencia</t>
        </is>
      </c>
      <c r="F6" s="53" t="inlineStr">
        <is>
          <t>Hallazgo / Causa</t>
        </is>
      </c>
      <c r="G6" s="53" t="inlineStr">
        <is>
          <t>Ajuste propuesto</t>
        </is>
      </c>
    </row>
    <row r="7" ht="30" customHeight="1" s="43">
      <c r="A7" s="79" t="inlineStr">
        <is>
          <t>Facturas en DB no registradas en GL</t>
        </is>
      </c>
      <c r="B7" s="80" t="inlineStr">
        <is>
          <t>ONTW486777</t>
        </is>
      </c>
      <c r="C7" s="80" t="inlineStr">
        <is>
          <t>—</t>
        </is>
      </c>
      <c r="D7" s="56" t="n">
        <v>199</v>
      </c>
      <c r="E7" s="80" t="inlineStr">
        <is>
          <t>GL menor</t>
        </is>
      </c>
      <c r="F7" s="79" t="inlineStr">
        <is>
          <t>Factura emitida al cliente y ausente en contabilidad</t>
        </is>
      </c>
      <c r="G7" s="79" t="inlineStr">
        <is>
          <t>Registrar la factura en el GL (reconocer ingreso/AR)</t>
        </is>
      </c>
    </row>
    <row r="8" ht="30" customHeight="1" s="43">
      <c r="A8" s="79" t="inlineStr">
        <is>
          <t>Facturas en DB no registradas en GL</t>
        </is>
      </c>
      <c r="B8" s="80" t="inlineStr">
        <is>
          <t>ONTW486778</t>
        </is>
      </c>
      <c r="C8" s="80" t="inlineStr">
        <is>
          <t>—</t>
        </is>
      </c>
      <c r="D8" s="56" t="n">
        <v>94.31999999999999</v>
      </c>
      <c r="E8" s="80" t="inlineStr">
        <is>
          <t>GL menor</t>
        </is>
      </c>
      <c r="F8" s="79" t="inlineStr">
        <is>
          <t>Factura emitida al cliente y ausente en contabilidad</t>
        </is>
      </c>
      <c r="G8" s="79" t="inlineStr">
        <is>
          <t>Registrar la factura en el GL (reconocer ingreso/AR)</t>
        </is>
      </c>
    </row>
    <row r="9" ht="30" customHeight="1" s="43">
      <c r="A9" s="79" t="inlineStr">
        <is>
          <t>Facturas en GL no presentes en DB</t>
        </is>
      </c>
      <c r="B9" s="80" t="inlineStr">
        <is>
          <t>—</t>
        </is>
      </c>
      <c r="C9" s="80" t="inlineStr">
        <is>
          <t>ONTTFR000485</t>
        </is>
      </c>
      <c r="D9" s="56" t="n">
        <v>15</v>
      </c>
      <c r="E9" s="80" t="inlineStr">
        <is>
          <t>GL mayor</t>
        </is>
      </c>
      <c r="F9" s="79" t="inlineStr">
        <is>
          <t>Documento contable sin contraparte en la base operativa</t>
        </is>
      </c>
      <c r="G9" s="79" t="inlineStr">
        <is>
          <t>Validar origen; reflejar en DB o reversar en GL</t>
        </is>
      </c>
    </row>
    <row r="10" ht="30" customHeight="1" s="43">
      <c r="A10" s="79" t="inlineStr">
        <is>
          <t>Facturas en GL no presentes en DB</t>
        </is>
      </c>
      <c r="B10" s="80" t="inlineStr">
        <is>
          <t>—</t>
        </is>
      </c>
      <c r="C10" s="80" t="inlineStr">
        <is>
          <t>ONTTFR000486</t>
        </is>
      </c>
      <c r="D10" s="56" t="n">
        <v>15</v>
      </c>
      <c r="E10" s="80" t="inlineStr">
        <is>
          <t>GL mayor</t>
        </is>
      </c>
      <c r="F10" s="79" t="inlineStr">
        <is>
          <t>Documento contable sin contraparte en la base operativa</t>
        </is>
      </c>
      <c r="G10" s="79" t="inlineStr">
        <is>
          <t>Validar origen; reflejar en DB o reversar en GL</t>
        </is>
      </c>
    </row>
    <row r="11" ht="30" customHeight="1" s="43">
      <c r="A11" s="79" t="inlineStr">
        <is>
          <t>Comisión/fee de $15 en GL no incluida en DB (12 facturas ONTF…)</t>
        </is>
      </c>
      <c r="B11" s="80" t="inlineStr">
        <is>
          <t>ONTF… (12)</t>
        </is>
      </c>
      <c r="C11" s="80" t="inlineStr">
        <is>
          <t>ONTF… (12)</t>
        </is>
      </c>
      <c r="D11" s="56" t="n">
        <v>180</v>
      </c>
      <c r="E11" s="80" t="inlineStr">
        <is>
          <t>GL mayor</t>
        </is>
      </c>
      <c r="F11" s="79" t="inlineStr">
        <is>
          <t>El GL incluye un fee de $15 por factura que la DB no refleja en el importe facturado</t>
        </is>
      </c>
      <c r="G11" s="79" t="inlineStr">
        <is>
          <t>Homologar el fee en la DB o confirmar política de comisiones</t>
        </is>
      </c>
    </row>
    <row r="12" ht="30" customHeight="1" s="43">
      <c r="A12" s="81" t="inlineStr">
        <is>
          <t>Notas de crédito con numeración distinta entre sistemas</t>
        </is>
      </c>
      <c r="B12" s="82" t="inlineStr">
        <is>
          <t>CRED0001381 / CRED0002358 / CTE000048</t>
        </is>
      </c>
      <c r="C12" s="82" t="inlineStr">
        <is>
          <t>ONTW086030-CM / FTE002360-CM / OO45</t>
        </is>
      </c>
      <c r="D12" s="83" t="n">
        <v>-3408.43</v>
      </c>
      <c r="E12" s="82" t="inlineStr">
        <is>
          <t>Sin impacto neto</t>
        </is>
      </c>
      <c r="F12" s="81" t="inlineStr">
        <is>
          <t>Mismas notas de crédito en ambos sistemas (igual importe) pero con identificadores diferentes</t>
        </is>
      </c>
      <c r="G12" s="81" t="inlineStr">
        <is>
          <t>Mapear/cruzar identificadores; no requiere ajuste de valor</t>
        </is>
      </c>
    </row>
    <row r="13" ht="15" customHeight="1" s="43">
      <c r="A13" s="81" t="inlineStr">
        <is>
          <t>Reclasificación EOR — 4 facturas FTE (DB las trata como B2B; GL en cta. 120001)</t>
        </is>
      </c>
      <c r="B13" s="82" t="inlineStr">
        <is>
          <t>FTE000881 / 902 / 948 / 990</t>
        </is>
      </c>
      <c r="C13" s="82" t="inlineStr">
        <is>
          <t>120001 (EOR)</t>
        </is>
      </c>
      <c r="D13" s="83" t="n">
        <v>5992.26</v>
      </c>
      <c r="E13" s="82" t="inlineStr">
        <is>
          <t>Sin impacto neto</t>
        </is>
      </c>
      <c r="F13" s="81" t="inlineStr">
        <is>
          <t>La DB clasifica estas 4 facturas como B2B; el GL las contabiliza en la cuenta 120001 (AR-EOR), que netea a cero (débitos=créditos=5,992.26)</t>
        </is>
      </c>
      <c r="G13" s="81" t="inlineStr">
        <is>
          <t>Reclasificación de alcance: no afecta el saldo B2B; documentar y homologar la clasificación de servicio (EOR vs Contractor)</t>
        </is>
      </c>
    </row>
    <row r="14" ht="15" customHeight="1" s="43">
      <c r="A14" s="65" t="inlineStr">
        <is>
          <t>Impacto neto de partidas de facturación (excluye notas de crédito sin impacto)</t>
        </is>
      </c>
      <c r="B14" s="66" t="n"/>
      <c r="C14" s="66" t="n"/>
      <c r="D14" s="67">
        <f>-D7-D8+D9+D10+D11</f>
        <v/>
      </c>
    </row>
    <row r="15" ht="15" customHeight="1" s="43">
      <c r="A15" s="78" t="n"/>
    </row>
    <row r="16" ht="15" customHeight="1" s="43">
      <c r="A16" s="119" t="inlineStr">
        <is>
          <t>2) Hallazgos a nivel de SALDO y ajustes a investigar/registrar</t>
        </is>
      </c>
      <c r="B16" s="120" t="n"/>
      <c r="C16" s="120" t="n"/>
      <c r="D16" s="120" t="n"/>
      <c r="E16" s="120" t="n"/>
      <c r="F16" s="120" t="n"/>
      <c r="G16" s="121" t="n"/>
    </row>
    <row r="17" ht="27.75" customHeight="1" s="43">
      <c r="A17" s="53" t="inlineStr">
        <is>
          <t>Hallazgo</t>
        </is>
      </c>
      <c r="B17" s="84" t="n"/>
      <c r="C17" s="49" t="n"/>
      <c r="D17" s="53" t="inlineStr">
        <is>
          <t>Importe (USD)</t>
        </is>
      </c>
      <c r="E17" s="53" t="inlineStr">
        <is>
          <t>Prioridad</t>
        </is>
      </c>
      <c r="F17" s="53" t="inlineStr">
        <is>
          <t>Descripción</t>
        </is>
      </c>
      <c r="G17" s="53" t="inlineStr">
        <is>
          <t>Acción propuesta</t>
        </is>
      </c>
    </row>
    <row r="18" ht="42" customHeight="1" s="43">
      <c r="A18" s="79" t="inlineStr">
        <is>
          <t>Ajuste sin soporte en DB</t>
        </is>
      </c>
      <c r="B18" s="84" t="n"/>
      <c r="C18" s="49" t="n"/>
      <c r="D18" s="56" t="n">
        <v>2214.96</v>
      </c>
      <c r="E18" s="85" t="inlineStr">
        <is>
          <t>Alta</t>
        </is>
      </c>
      <c r="F18" s="79" t="inlineStr">
        <is>
          <t>Ajuste de $2,214.96 (27/10/2025) en la DB sin documento de respaldo ni contraparte clara en el GL</t>
        </is>
      </c>
      <c r="G18" s="79" t="inlineStr">
        <is>
          <t>Solicitar soporte; registrar asiento equivalente en GL o reversar en DB</t>
        </is>
      </c>
    </row>
    <row r="19" ht="42" customHeight="1" s="43">
      <c r="A19" s="79" t="inlineStr">
        <is>
          <t>Facturas no contabilizadas</t>
        </is>
      </c>
      <c r="B19" s="84" t="n"/>
      <c r="C19" s="49" t="n"/>
      <c r="D19" s="56" t="n">
        <v>293.32</v>
      </c>
      <c r="E19" s="85" t="inlineStr">
        <is>
          <t>Alta</t>
        </is>
      </c>
      <c r="F19" s="79" t="inlineStr">
        <is>
          <t>2 facturas emitidas al cliente (ONTW486777/778) no reconocidas en contabilidad</t>
        </is>
      </c>
      <c r="G19" s="79" t="inlineStr">
        <is>
          <t>Contabilizar ingreso y cuenta por cobrar</t>
        </is>
      </c>
    </row>
    <row r="20" ht="42" customHeight="1" s="43">
      <c r="A20" s="79" t="inlineStr">
        <is>
          <t>Diferencia en cobros (timing/aplicación)</t>
        </is>
      </c>
      <c r="B20" s="84" t="n"/>
      <c r="C20" s="49" t="n"/>
      <c r="D20" s="86" t="inlineStr">
        <is>
          <t>a determinar</t>
        </is>
      </c>
      <c r="E20" s="87" t="inlineStr">
        <is>
          <t>Media</t>
        </is>
      </c>
      <c r="F20" s="79" t="inlineStr">
        <is>
          <t>La DB usa un pago neto único; el GL aplica cobros vía Stripe/TPV, intercompañía y depósitos. Genera desfases de aplicación entre fechas de corte</t>
        </is>
      </c>
      <c r="G20" s="79" t="inlineStr">
        <is>
          <t>Conciliar cobros por mecanismo y período; estandarizar la aplicación de pagos por factura</t>
        </is>
      </c>
    </row>
    <row r="21" ht="42" customHeight="1" s="43">
      <c r="A21" s="79" t="inlineStr">
        <is>
          <t>Fees y documentos no homologados</t>
        </is>
      </c>
      <c r="B21" s="84" t="n"/>
      <c r="C21" s="49" t="n"/>
      <c r="D21" s="56" t="n">
        <v>210</v>
      </c>
      <c r="E21" s="87" t="inlineStr">
        <is>
          <t>Media</t>
        </is>
      </c>
      <c r="F21" s="79" t="inlineStr">
        <is>
          <t>Fee de $15 (×12) y 2 documentos ONTTFR sólo en GL</t>
        </is>
      </c>
      <c r="G21" s="79" t="inlineStr">
        <is>
          <t>Homologar reglas de fees y validar documentos contables</t>
        </is>
      </c>
    </row>
  </sheetData>
  <mergeCells count="10">
    <mergeCell ref="A19:C19"/>
    <mergeCell ref="A1:G1"/>
    <mergeCell ref="A14:C14"/>
    <mergeCell ref="A4:G4"/>
    <mergeCell ref="A17:C17"/>
    <mergeCell ref="A18:C18"/>
    <mergeCell ref="A2:G2"/>
    <mergeCell ref="A16:G16"/>
    <mergeCell ref="A21:C21"/>
    <mergeCell ref="A20:C20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F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42" min="1" max="1"/>
    <col width="120" customWidth="1" style="42" min="2" max="2"/>
  </cols>
  <sheetData>
    <row r="1" ht="33.75" customHeight="1" s="43">
      <c r="A1" s="44" t="inlineStr">
        <is>
          <t>PROPUESTA DE AUTOMATIZACIÓN DEL PROCESO</t>
        </is>
      </c>
    </row>
    <row r="2" ht="18" customHeight="1" s="43">
      <c r="A2" s="45" t="inlineStr">
        <is>
          <t>Objetivo: eliminar el armado manual mensual del saldo AR y la conciliación DB vs GL</t>
        </is>
      </c>
    </row>
    <row r="4" ht="24" customHeight="1" s="43">
      <c r="B4" s="88" t="inlineStr">
        <is>
          <t>Diagnóstico del proceso actual</t>
        </is>
      </c>
    </row>
    <row r="5" ht="31.5" customHeight="1" s="43">
      <c r="B5" s="47" t="inlineStr">
        <is>
          <t>• El saldo de AR y la conciliación se arman manualmente cada mes consolidando dos fuentes (base de datos operativa y GL contable).</t>
        </is>
      </c>
    </row>
    <row r="6" ht="31.5" customHeight="1" s="43">
      <c r="B6" s="47" t="inlineStr">
        <is>
          <t>• Las fuentes usan identificadores distintos (p. ej. notas de crédito CRED/CTE vs CM en GL) y registran los cobros con lógicas diferentes, lo que obliga a cruces manuales propensos a error.</t>
        </is>
      </c>
    </row>
    <row r="7" ht="15.75" customHeight="1" s="43">
      <c r="B7" s="47" t="inlineStr">
        <is>
          <t>• No existe trazabilidad automática factura-pago ni control de partidas conciliatorias.</t>
        </is>
      </c>
    </row>
    <row r="9" ht="24" customHeight="1" s="43">
      <c r="B9" s="88" t="inlineStr">
        <is>
          <t>Arquitectura propuesta (flujo end-to-end)</t>
        </is>
      </c>
    </row>
    <row r="10" ht="31.5" customHeight="1" s="43">
      <c r="B10" s="47" t="inlineStr">
        <is>
          <t>1. INGESTA: conectar por API/ETL las fuentes (sistema operativo de facturación y el ERP/contable) a un repositorio único (data warehouse o base intermedia). Frecuencia diaria.</t>
        </is>
      </c>
    </row>
    <row r="11" ht="31.5" customHeight="1" s="43">
      <c r="B11" s="47" t="inlineStr">
        <is>
          <t>2. NORMALIZACIÓN: estandarizar moneda a USD, fechas, cliente y un identificador maestro de factura que mapee la numeración de ambos sistemas (tabla de equivalencias).</t>
        </is>
      </c>
    </row>
    <row r="12" ht="31.5" customHeight="1" s="43">
      <c r="B12" s="47" t="inlineStr">
        <is>
          <t>3. MOTOR DE CONCILIACIÓN: reglas automáticas de matching por N° de factura, importe y fecha; clasificación de partidas (conciliadas, sólo DB, sólo GL, diferencia de importe).</t>
        </is>
      </c>
    </row>
    <row r="13" ht="15.75" customHeight="1" s="43">
      <c r="B13" s="47" t="inlineStr">
        <is>
          <t>4. CÁLCULO DE SALDO: saldo AR por cliente y antigüedad (aging) recalculado automáticamente.</t>
        </is>
      </c>
    </row>
    <row r="14" ht="31.5" customHeight="1" s="43">
      <c r="B14" s="47" t="inlineStr">
        <is>
          <t>5. EXCEPCIONES: las partidas no conciliadas se envían a una cola de revisión con responsable y SLA.</t>
        </is>
      </c>
    </row>
    <row r="15" ht="31.5" customHeight="1" s="43">
      <c r="B15" s="47" t="inlineStr">
        <is>
          <t>6. REPORTE: estado de cuenta del cliente y dashboard de conciliación generados automáticamente (Excel/PDF/BI).</t>
        </is>
      </c>
    </row>
    <row r="17" ht="24" customHeight="1" s="43">
      <c r="B17" s="88" t="inlineStr">
        <is>
          <t>Herramientas sugeridas (según madurez)</t>
        </is>
      </c>
    </row>
    <row r="18" ht="31.5" customHeight="1" s="43">
      <c r="B18" s="47" t="inlineStr">
        <is>
          <t>• Rápida / bajo costo: Python (pandas) + plantillas Excel, orquestado con tareas programadas; Power Query para los cruces.</t>
        </is>
      </c>
    </row>
    <row r="19" ht="31.5" customHeight="1" s="43">
      <c r="B19" s="47" t="inlineStr">
        <is>
          <t>• Intermedia: Power Automate / Zapier para ingesta + Power BI para dashboards de conciliación y aging.</t>
        </is>
      </c>
    </row>
    <row r="20" ht="31.5" customHeight="1" s="43">
      <c r="B20" s="47" t="inlineStr">
        <is>
          <t>• Robusta / escalable: pipeline ETL (Airflow/dbt) sobre un data warehouse (BigQuery/Snowflake) + reglas de matching y alertas; integración directa con el ERP.</t>
        </is>
      </c>
    </row>
    <row r="21" ht="31.5" customHeight="1" s="43">
      <c r="B21" s="47" t="inlineStr">
        <is>
          <t>• Conciliación especializada: herramientas tipo BlackLine / FloQast si el volumen lo justifica.</t>
        </is>
      </c>
    </row>
    <row r="23" ht="24" customHeight="1" s="43">
      <c r="B23" s="88" t="inlineStr">
        <is>
          <t>Beneficios esperados</t>
        </is>
      </c>
    </row>
    <row r="24" ht="15.75" customHeight="1" s="43">
      <c r="B24" s="47" t="inlineStr">
        <is>
          <t>• Reducción del tiempo de cierre mensual de días a horas y menos errores manuales.</t>
        </is>
      </c>
    </row>
    <row r="25" ht="15.75" customHeight="1" s="43">
      <c r="B25" s="47" t="inlineStr">
        <is>
          <t>• Conciliación continua (no sólo a fin de mes) y trazabilidad completa factura-cobro.</t>
        </is>
      </c>
    </row>
    <row r="26" ht="15.75" customHeight="1" s="43">
      <c r="B26" s="47" t="inlineStr">
        <is>
          <t>• Detección temprana de facturas no contabilizadas, ajustes sin soporte y diferencias de fees.</t>
        </is>
      </c>
    </row>
    <row r="27" ht="15.75" customHeight="1" s="43">
      <c r="B27" s="47" t="inlineStr">
        <is>
          <t>• Estados de cuenta al cliente generados de forma automática y consistente.</t>
        </is>
      </c>
    </row>
    <row r="29" ht="24" customHeight="1" s="43">
      <c r="B29" s="88" t="inlineStr">
        <is>
          <t>Hoja de ruta sugerida</t>
        </is>
      </c>
    </row>
    <row r="30" ht="31.5" customHeight="1" s="43">
      <c r="B30" s="47" t="inlineStr">
        <is>
          <t>Fase 1 (mes 1): tabla maestra de equivalencias de identificadores y script de conciliación automatizado en Python/Power Query.</t>
        </is>
      </c>
    </row>
    <row r="31" ht="15.75" customHeight="1" s="43">
      <c r="B31" s="47" t="inlineStr">
        <is>
          <t>Fase 2 (mes 2-3): ingesta automática por API y dashboard de conciliación + aging.</t>
        </is>
      </c>
    </row>
    <row r="32" ht="31.5" customHeight="1" s="43">
      <c r="B32" s="47" t="inlineStr">
        <is>
          <t>Fase 3 (mes 4+): cola de excepciones con SLA e integración con el ERP para registrar ajustes propuestos.</t>
        </is>
      </c>
    </row>
  </sheetData>
  <mergeCells count="2">
    <mergeCell ref="A2:F2"/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52" customWidth="1" style="43" min="1" max="1"/>
    <col width="16" customWidth="1" style="43" min="2" max="2"/>
    <col width="16" customWidth="1" style="43" min="3" max="3"/>
    <col width="15" customWidth="1" style="43" min="4" max="4"/>
    <col width="44" customWidth="1" style="43" min="5" max="5"/>
  </cols>
  <sheetData>
    <row r="1" ht="24" customHeight="1" s="43">
      <c r="A1" s="89" t="inlineStr">
        <is>
          <t>PUENTE DE CONCILIACIÓN  —  ¿Por qué GL ≠ DB y cuánto es residuo?</t>
        </is>
      </c>
      <c r="B1" s="90" t="n"/>
      <c r="C1" s="90" t="n"/>
      <c r="D1" s="90" t="n"/>
      <c r="E1" s="90" t="n"/>
    </row>
    <row r="2">
      <c r="A2" s="91" t="inlineStr">
        <is>
          <t>Cliente: ABC INC (CL001235)  |  USD  |  Base del % = Total facturado $412,503.14</t>
        </is>
      </c>
    </row>
    <row r="4">
      <c r="A4" s="92" t="inlineStr">
        <is>
          <t>A) Saldos por fuente</t>
        </is>
      </c>
    </row>
    <row r="5">
      <c r="A5" s="93" t="inlineStr">
        <is>
          <t>Saldo según Contabilidad (GL · cuenta 120000)</t>
        </is>
      </c>
      <c r="B5" s="94" t="n">
        <v>8380.76</v>
      </c>
      <c r="C5" s="95" t="n"/>
      <c r="D5" s="95" t="n"/>
      <c r="E5" s="95" t="n"/>
    </row>
    <row r="6">
      <c r="A6" s="93" t="inlineStr">
        <is>
          <t>Saldo según Base de datos operativa (DB)</t>
        </is>
      </c>
      <c r="B6" s="94" t="n">
        <v>5262.12</v>
      </c>
      <c r="C6" s="95" t="n"/>
      <c r="D6" s="95" t="n"/>
      <c r="E6" s="95" t="n"/>
    </row>
    <row r="7">
      <c r="A7" s="96" t="inlineStr">
        <is>
          <t>Diferencia neta a conciliar  (GL − DB)</t>
        </is>
      </c>
      <c r="B7" s="97" t="n">
        <v>3118.64</v>
      </c>
      <c r="C7" s="98" t="n">
        <v>0.007560281844157597</v>
      </c>
      <c r="D7" s="99" t="n"/>
      <c r="E7" s="99" t="n"/>
    </row>
    <row r="9">
      <c r="A9" s="92" t="inlineStr">
        <is>
          <t>B) Composición de la diferencia (efecto sobre GL − DB, con signo)</t>
        </is>
      </c>
    </row>
    <row r="10">
      <c r="A10" s="100" t="inlineStr">
        <is>
          <t>Partida</t>
        </is>
      </c>
      <c r="B10" s="101" t="inlineStr">
        <is>
          <t>Importe</t>
        </is>
      </c>
      <c r="C10" s="101" t="inlineStr">
        <is>
          <t>% facturado</t>
        </is>
      </c>
      <c r="D10" s="101" t="inlineStr">
        <is>
          <t>Efecto</t>
        </is>
      </c>
      <c r="E10" s="100" t="inlineStr">
        <is>
          <t>Acción para cerrar</t>
        </is>
      </c>
    </row>
    <row r="11">
      <c r="A11" s="102" t="inlineStr">
        <is>
          <t>Diferencia de COBROS (modelo distinto / timing)</t>
        </is>
      </c>
      <c r="B11" s="103" t="n">
        <v>5416.92</v>
      </c>
      <c r="C11" s="104" t="n">
        <v>0.01313182731166604</v>
      </c>
      <c r="D11" s="105" t="inlineStr">
        <is>
          <t>GL mayor</t>
        </is>
      </c>
      <c r="E11" s="106" t="inlineStr">
        <is>
          <t>Cruce pago-por-pago con clave compartida (Stripe/payout) entre 191 journals del GL y pagos netos de la DB</t>
        </is>
      </c>
    </row>
    <row r="12">
      <c r="A12" s="93" t="inlineStr">
        <is>
          <t>Ajuste sin soporte (solo en DB, 27/10/2025)</t>
        </is>
      </c>
      <c r="B12" s="94" t="n">
        <v>-2214.96</v>
      </c>
      <c r="C12" s="107" t="n">
        <v>0.005369559126265075</v>
      </c>
      <c r="D12" s="108" t="inlineStr">
        <is>
          <t>DB mayor</t>
        </is>
      </c>
      <c r="E12" s="109" t="inlineStr">
        <is>
          <t>Solicitar soporte; registrar asiento en GL o reversar en DB</t>
        </is>
      </c>
    </row>
    <row r="13">
      <c r="A13" s="93" t="inlineStr">
        <is>
          <t>2 facturas no contabilizadas en GL (solo DB)</t>
        </is>
      </c>
      <c r="B13" s="94" t="n">
        <v>-293.32</v>
      </c>
      <c r="C13" s="107" t="n">
        <v>0.0007110733751020658</v>
      </c>
      <c r="D13" s="108" t="inlineStr">
        <is>
          <t>DB mayor</t>
        </is>
      </c>
      <c r="E13" s="109" t="inlineStr">
        <is>
          <t>Contabilizar: Debe 120000 AR / Haber Ingresos (ONTW486777 $199 + ONTW486778 $94.32)</t>
        </is>
      </c>
    </row>
    <row r="14">
      <c r="A14" s="93" t="inlineStr">
        <is>
          <t>Fee $15 ×12 incluido en facturas GL (solo GL)</t>
        </is>
      </c>
      <c r="B14" s="94" t="n">
        <v>180</v>
      </c>
      <c r="C14" s="107" t="n">
        <v>0.0004363603147360284</v>
      </c>
      <c r="D14" s="108" t="inlineStr">
        <is>
          <t>GL mayor</t>
        </is>
      </c>
      <c r="E14" s="109" t="inlineStr">
        <is>
          <t>Homologar el fee en la DB o confirmar política</t>
        </is>
      </c>
    </row>
    <row r="15">
      <c r="A15" s="93" t="inlineStr">
        <is>
          <t>2 documentos ONTTFR solo en GL</t>
        </is>
      </c>
      <c r="B15" s="94" t="n">
        <v>30</v>
      </c>
      <c r="C15" s="107" t="n">
        <v>7.27267191226714e-05</v>
      </c>
      <c r="D15" s="108" t="inlineStr">
        <is>
          <t>GL mayor</t>
        </is>
      </c>
      <c r="E15" s="109" t="inlineStr">
        <is>
          <t>Validar origen; reflejar en DB o reversar</t>
        </is>
      </c>
    </row>
    <row r="16">
      <c r="A16" s="93" t="inlineStr">
        <is>
          <t>Notas de crédito con numeración distinta</t>
        </is>
      </c>
      <c r="B16" s="94" t="n">
        <v>0</v>
      </c>
      <c r="C16" s="107" t="n">
        <v>0</v>
      </c>
      <c r="D16" s="108" t="inlineStr">
        <is>
          <t>sin impacto</t>
        </is>
      </c>
      <c r="E16" s="109" t="inlineStr">
        <is>
          <t>Mapear identificadores (CRED/CTE ↔ −CM); $3,408.43 mismo valor en ambos</t>
        </is>
      </c>
    </row>
    <row r="17">
      <c r="A17" s="93" t="inlineStr">
        <is>
          <t>Reclasificación EOR (4 facturas FTE: B2B en DB ↔ cta. 120001 en GL)</t>
        </is>
      </c>
      <c r="B17" s="94" t="n">
        <v>0</v>
      </c>
      <c r="C17" s="107" t="n">
        <v>0</v>
      </c>
      <c r="D17" s="108" t="inlineStr">
        <is>
          <t>sin impacto</t>
        </is>
      </c>
      <c r="E17" s="109" t="inlineStr">
        <is>
          <t>Reclasificación de ALCANCE ($5,992.26): 4 facturas FTE que la DB clasifica como B2B y el GL contabiliza en cta. 120001 (EOR), que netea a cero. Parte del residuo de cobros; no altera los $3,118.64. Homologar clasificación de servicio.</t>
        </is>
      </c>
    </row>
    <row r="18">
      <c r="A18" s="110">
        <f> Diferencia neta a conciliar</f>
        <v/>
      </c>
      <c r="B18" s="111" t="n">
        <v>3118.64</v>
      </c>
      <c r="C18" s="112" t="n">
        <v>0.007560281844157597</v>
      </c>
      <c r="D18" s="113" t="n"/>
      <c r="E18" s="113" t="n"/>
    </row>
    <row r="19">
      <c r="A19" s="92" t="n"/>
    </row>
    <row r="20">
      <c r="A20" s="92" t="inlineStr">
        <is>
          <t>C) Nivel de conciliación alcanzado</t>
        </is>
      </c>
      <c r="B20" s="114" t="n"/>
      <c r="C20" s="95" t="n"/>
      <c r="D20" s="95" t="n"/>
      <c r="E20" s="95" t="n"/>
    </row>
    <row r="21">
      <c r="A21" s="93" t="inlineStr">
        <is>
          <t>Conciliación del lado de FACTURACIÓN (residuo ≈ $83)</t>
        </is>
      </c>
      <c r="B21" s="114" t="n">
        <v>0.9997987894104273</v>
      </c>
      <c r="C21" s="95" t="n"/>
      <c r="D21" s="95" t="n"/>
      <c r="E21" s="95" t="n"/>
    </row>
    <row r="22">
      <c r="A22" s="93" t="inlineStr">
        <is>
          <t>Conciliación NETA total (residuo $3,118.64)</t>
        </is>
      </c>
      <c r="B22" s="114" t="n">
        <v>0.9924397181558424</v>
      </c>
      <c r="C22" s="95" t="n"/>
      <c r="D22" s="95" t="n"/>
      <c r="E22" s="95" t="n"/>
    </row>
    <row r="23">
      <c r="A23" s="115" t="inlineStr">
        <is>
          <t>Residuo total / monto facturado</t>
        </is>
      </c>
      <c r="B23" s="116" t="n">
        <v>0.007560281844157597</v>
      </c>
    </row>
    <row r="24">
      <c r="A24" s="92" t="n"/>
    </row>
    <row r="25" ht="16" customHeight="1" s="43">
      <c r="A25" s="92" t="inlineStr">
        <is>
          <t>D) Para llegar al 100% se requiere (no está en el archivo):</t>
        </is>
      </c>
    </row>
    <row r="26" ht="16" customHeight="1" s="43">
      <c r="A26" s="117" t="inlineStr">
        <is>
          <t>1. Soporte del ajuste de $2,214.96 (o reversarlo)  →  cierra 0.54%</t>
        </is>
      </c>
    </row>
    <row r="27" ht="16" customHeight="1" s="43">
      <c r="A27" s="117" t="inlineStr">
        <is>
          <t>2. Contabilizar ONTW486777 / ONTW486778 en el GL  →  cierra 0.07%</t>
        </is>
      </c>
    </row>
    <row r="28" ht="30" customHeight="1" s="43">
      <c r="A28" s="117" t="inlineStr">
        <is>
          <t>3. Clave de pago compartida (transaction ID Stripe/payout) para cruzar los 191 journals del GL con los pagos netos de la DB  →  cierra el residuo de cobros (1.31%)</t>
        </is>
      </c>
    </row>
    <row r="29" ht="42" customHeight="1" s="43">
      <c r="A29" s="118" t="n"/>
    </row>
    <row r="30" ht="42" customHeight="1" s="43">
      <c r="A30" s="118" t="inlineStr">
        <is>
          <t>Nota: el ajuste y las 2 facturas solo-DB ENMASCARAN la diferencia (la reducen). La diferencia real del lado de cobros es ~$5,417; al netearse con esas partidas resulta el gap observado de $3,118.64. Dejar el residuo documentado y trazado es lo correcto en una conciliación real. Además, 4 facturas FTE ($5,992.26) que la DB clasifica como B2B se contabilizan en el GL como EOR (cta. 120001, netea a cero): es una reclasificación de alcance, no un faltante.</t>
        </is>
      </c>
    </row>
  </sheetData>
  <mergeCells count="4">
    <mergeCell ref="A30:E30"/>
    <mergeCell ref="A28:E28"/>
    <mergeCell ref="A27:E27"/>
    <mergeCell ref="A26:E2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22" customWidth="1" style="43" min="1" max="1"/>
    <col width="15" customWidth="1" style="43" min="2" max="2"/>
    <col width="13" customWidth="1" style="43" min="3" max="3"/>
    <col width="32" customWidth="1" style="43" min="4" max="4"/>
    <col width="42" customWidth="1" style="43" min="5" max="5"/>
  </cols>
  <sheetData>
    <row r="1" ht="24" customHeight="1" s="43">
      <c r="A1" s="89" t="inlineStr">
        <is>
          <t>PARTIDAS SIN CONTRAPARTE — DB vs CONTABILIDAD (GL)</t>
        </is>
      </c>
      <c r="B1" s="90" t="n"/>
      <c r="C1" s="90" t="n"/>
      <c r="D1" s="90" t="n"/>
      <c r="E1" s="90" t="n"/>
    </row>
    <row r="2">
      <c r="A2" s="91" t="inlineStr">
        <is>
          <t>Cliente ABC INC (CL001235) · USD · documentos sin pareja entre la base operativa y el libro mayor</t>
        </is>
      </c>
    </row>
    <row r="4" ht="20" customHeight="1" s="43">
      <c r="A4" s="122" t="inlineStr">
        <is>
          <t>A) Facturas en la DB sin contraparte en el GL</t>
        </is>
      </c>
      <c r="B4" s="123" t="n"/>
      <c r="C4" s="123" t="n"/>
      <c r="D4" s="123" t="n"/>
      <c r="E4" s="123" t="n"/>
    </row>
    <row r="5">
      <c r="A5" s="124" t="inlineStr">
        <is>
          <t>Documento</t>
        </is>
      </c>
      <c r="B5" s="125" t="inlineStr">
        <is>
          <t>Importe</t>
        </is>
      </c>
      <c r="C5" s="125" t="inlineStr">
        <is>
          <t>¿Falta?</t>
        </is>
      </c>
      <c r="D5" s="124" t="inlineStr">
        <is>
          <t>Contraparte en GL</t>
        </is>
      </c>
      <c r="E5" s="124" t="inlineStr">
        <is>
          <t>Acción</t>
        </is>
      </c>
    </row>
    <row r="6">
      <c r="A6" s="126" t="inlineStr">
        <is>
          <t>ONTW486777</t>
        </is>
      </c>
      <c r="B6" s="127" t="n">
        <v>199</v>
      </c>
      <c r="C6" s="128" t="inlineStr">
        <is>
          <t>SÍ</t>
        </is>
      </c>
      <c r="D6" s="126" t="inlineStr">
        <is>
          <t>Ninguna (no contabilizada)</t>
        </is>
      </c>
      <c r="E6" s="126" t="inlineStr">
        <is>
          <t>Contabilizar: Debe 120000 AR / Haber Ingresos</t>
        </is>
      </c>
    </row>
    <row r="7">
      <c r="A7" s="126" t="inlineStr">
        <is>
          <t>ONTW486778</t>
        </is>
      </c>
      <c r="B7" s="127" t="n">
        <v>94.31999999999999</v>
      </c>
      <c r="C7" s="128" t="inlineStr">
        <is>
          <t>SÍ</t>
        </is>
      </c>
      <c r="D7" s="126" t="inlineStr">
        <is>
          <t>Ninguna (no contabilizada)</t>
        </is>
      </c>
      <c r="E7" s="126" t="inlineStr">
        <is>
          <t>Contabilizar: Debe 120000 AR / Haber Ingresos</t>
        </is>
      </c>
    </row>
    <row r="8">
      <c r="A8" s="129" t="inlineStr">
        <is>
          <t>CRED0001381</t>
        </is>
      </c>
      <c r="B8" s="130" t="n">
        <v>-1000</v>
      </c>
      <c r="C8" s="131" t="inlineStr">
        <is>
          <t>No*</t>
        </is>
      </c>
      <c r="D8" s="129" t="inlineStr">
        <is>
          <t>Credit Memo ONTW086030-CM</t>
        </is>
      </c>
      <c r="E8" s="129" t="inlineStr">
        <is>
          <t>Mapear identificador (mismo valor)</t>
        </is>
      </c>
    </row>
    <row r="9">
      <c r="A9" s="129" t="inlineStr">
        <is>
          <t>CRED0002358</t>
        </is>
      </c>
      <c r="B9" s="130" t="n">
        <v>-591.02</v>
      </c>
      <c r="C9" s="131" t="inlineStr">
        <is>
          <t>No*</t>
        </is>
      </c>
      <c r="D9" s="129" t="inlineStr">
        <is>
          <t>Credit Memo FTE002360-CM</t>
        </is>
      </c>
      <c r="E9" s="129" t="inlineStr">
        <is>
          <t>Mapear identificador (mismo valor)</t>
        </is>
      </c>
    </row>
    <row r="10">
      <c r="A10" s="129" t="inlineStr">
        <is>
          <t>CTE000048</t>
        </is>
      </c>
      <c r="B10" s="130" t="n">
        <v>-1817.41</v>
      </c>
      <c r="C10" s="131" t="inlineStr">
        <is>
          <t>No*</t>
        </is>
      </c>
      <c r="D10" s="129" t="inlineStr">
        <is>
          <t>Credit Memo OO45</t>
        </is>
      </c>
      <c r="E10" s="129" t="inlineStr">
        <is>
          <t>Mapear identificador (mismo valor)</t>
        </is>
      </c>
    </row>
    <row r="11" ht="26" customHeight="1" s="43">
      <c r="A11" s="132" t="inlineStr">
        <is>
          <t>* Sí están en el GL como Credit Memo, pero con numeración distinta. Solo ONTW486777/778 faltan de verdad.</t>
        </is>
      </c>
    </row>
    <row r="13" ht="20" customHeight="1" s="43">
      <c r="A13" s="122" t="inlineStr">
        <is>
          <t>B) Documentos en el GL (cuenta 120000) sin contraparte en la DB</t>
        </is>
      </c>
      <c r="B13" s="123" t="n"/>
      <c r="C13" s="123" t="n"/>
      <c r="D13" s="123" t="n"/>
      <c r="E13" s="123" t="n"/>
    </row>
    <row r="14">
      <c r="A14" s="124" t="inlineStr">
        <is>
          <t>Documento</t>
        </is>
      </c>
      <c r="B14" s="125" t="inlineStr">
        <is>
          <t>Importe</t>
        </is>
      </c>
      <c r="C14" s="125" t="inlineStr">
        <is>
          <t>Cuenta</t>
        </is>
      </c>
      <c r="D14" s="124" t="inlineStr">
        <is>
          <t>Naturaleza</t>
        </is>
      </c>
      <c r="E14" s="124" t="inlineStr">
        <is>
          <t>Acción</t>
        </is>
      </c>
    </row>
    <row r="15">
      <c r="A15" s="129" t="inlineStr">
        <is>
          <t>ONTTFR000485</t>
        </is>
      </c>
      <c r="B15" s="130" t="n">
        <v>15</v>
      </c>
      <c r="C15" s="131" t="inlineStr">
        <is>
          <t>120000</t>
        </is>
      </c>
      <c r="D15" s="129" t="inlineStr">
        <is>
          <t>Documento contable sin origen operativo</t>
        </is>
      </c>
      <c r="E15" s="129" t="inlineStr">
        <is>
          <t>Validar origen; reflejar en DB o reversar</t>
        </is>
      </c>
    </row>
    <row r="16">
      <c r="A16" s="129" t="inlineStr">
        <is>
          <t>ONTTFR000486</t>
        </is>
      </c>
      <c r="B16" s="130" t="n">
        <v>15</v>
      </c>
      <c r="C16" s="131" t="inlineStr">
        <is>
          <t>120000</t>
        </is>
      </c>
      <c r="D16" s="129" t="inlineStr">
        <is>
          <t>Documento contable sin origen operativo</t>
        </is>
      </c>
      <c r="E16" s="129" t="inlineStr">
        <is>
          <t>Validar origen; reflejar en DB o reversar</t>
        </is>
      </c>
    </row>
    <row r="18" ht="20" customHeight="1" s="43">
      <c r="A18" s="133" t="inlineStr">
        <is>
          <t>C) Facturas con clasificación distinta (cuenta EOR 120001)</t>
        </is>
      </c>
      <c r="B18" s="134" t="n"/>
      <c r="C18" s="134" t="n"/>
      <c r="D18" s="134" t="n"/>
      <c r="E18" s="134" t="n"/>
    </row>
    <row r="19">
      <c r="A19" s="124" t="inlineStr">
        <is>
          <t>Documento</t>
        </is>
      </c>
      <c r="B19" s="125" t="inlineStr">
        <is>
          <t>Importe</t>
        </is>
      </c>
      <c r="C19" s="125" t="inlineStr">
        <is>
          <t>En DB</t>
        </is>
      </c>
      <c r="D19" s="124" t="inlineStr">
        <is>
          <t>Diferencia</t>
        </is>
      </c>
      <c r="E19" s="124" t="inlineStr">
        <is>
          <t>Acción</t>
        </is>
      </c>
    </row>
    <row r="20">
      <c r="A20" s="135" t="inlineStr">
        <is>
          <t>FTE000881</t>
        </is>
      </c>
      <c r="B20" s="136" t="n">
        <v>1153.67</v>
      </c>
      <c r="C20" s="137" t="inlineStr">
        <is>
          <t>B2B</t>
        </is>
      </c>
      <c r="D20" s="135" t="inlineStr">
        <is>
          <t>GL la contabiliza en EOR (120001)</t>
        </is>
      </c>
      <c r="E20" s="135" t="inlineStr">
        <is>
          <t>Homologar regla EOR vs B2B</t>
        </is>
      </c>
    </row>
    <row r="21">
      <c r="A21" s="135" t="inlineStr">
        <is>
          <t>FTE000902</t>
        </is>
      </c>
      <c r="B21" s="136" t="n">
        <v>1614.05</v>
      </c>
      <c r="C21" s="137" t="inlineStr">
        <is>
          <t>B2B</t>
        </is>
      </c>
      <c r="D21" s="135" t="inlineStr">
        <is>
          <t>GL la contabiliza en EOR (120001)</t>
        </is>
      </c>
      <c r="E21" s="135" t="inlineStr">
        <is>
          <t>Homologar regla EOR vs B2B</t>
        </is>
      </c>
    </row>
    <row r="22">
      <c r="A22" s="135" t="inlineStr">
        <is>
          <t>FTE000948</t>
        </is>
      </c>
      <c r="B22" s="136" t="n">
        <v>1471.8</v>
      </c>
      <c r="C22" s="137" t="inlineStr">
        <is>
          <t>B2B</t>
        </is>
      </c>
      <c r="D22" s="135" t="inlineStr">
        <is>
          <t>GL la contabiliza en EOR (120001)</t>
        </is>
      </c>
      <c r="E22" s="135" t="inlineStr">
        <is>
          <t>Homologar regla EOR vs B2B</t>
        </is>
      </c>
    </row>
    <row r="23">
      <c r="A23" s="135" t="inlineStr">
        <is>
          <t>FTE000990</t>
        </is>
      </c>
      <c r="B23" s="136" t="n">
        <v>1752.74</v>
      </c>
      <c r="C23" s="137" t="inlineStr">
        <is>
          <t>B2B</t>
        </is>
      </c>
      <c r="D23" s="135" t="inlineStr">
        <is>
          <t>GL la contabiliza en EOR (120001)</t>
        </is>
      </c>
      <c r="E23" s="135" t="inlineStr">
        <is>
          <t>Homologar regla EOR vs B2B</t>
        </is>
      </c>
    </row>
    <row r="24">
      <c r="A24" s="135" t="inlineStr">
        <is>
          <t>Total EOR</t>
        </is>
      </c>
      <c r="B24" s="136" t="n">
        <v>5992.26</v>
      </c>
      <c r="C24" s="137" t="inlineStr"/>
      <c r="D24" s="135" t="inlineStr">
        <is>
          <t>Netea a cero (débitos = créditos) → no altera los $3.118,64</t>
        </is>
      </c>
      <c r="E24" s="135" t="inlineStr"/>
    </row>
    <row r="26" ht="20" customHeight="1" s="43">
      <c r="A26" s="138" t="inlineStr">
        <is>
          <t>D) Lado de cobros — sin clave para emparejar (el bloqueo grande)</t>
        </is>
      </c>
      <c r="B26" s="139" t="n"/>
      <c r="C26" s="139" t="n"/>
      <c r="D26" s="139" t="n"/>
      <c r="E26" s="139" t="n"/>
    </row>
    <row r="27">
      <c r="A27" s="124" t="inlineStr">
        <is>
          <t>Fuente</t>
        </is>
      </c>
      <c r="B27" s="125" t="inlineStr">
        <is>
          <t>Cantidad</t>
        </is>
      </c>
      <c r="C27" s="125" t="inlineStr">
        <is>
          <t>Clave</t>
        </is>
      </c>
      <c r="D27" s="124" t="inlineStr">
        <is>
          <t>Detalle</t>
        </is>
      </c>
      <c r="E27" s="124" t="inlineStr">
        <is>
          <t>Acción</t>
        </is>
      </c>
    </row>
    <row r="28">
      <c r="A28" s="129" t="inlineStr">
        <is>
          <t>DB — pagos netos</t>
        </is>
      </c>
      <c r="B28" s="130" t="n">
        <v>116</v>
      </c>
      <c r="C28" s="131" t="inlineStr">
        <is>
          <t>vacía</t>
        </is>
      </c>
      <c r="D28" s="129" t="inlineStr">
        <is>
          <t>0 de 116 pagos tienen 'Payment Transaction ID'</t>
        </is>
      </c>
      <c r="E28" s="129" t="inlineStr">
        <is>
          <t>Poblar el transaction ID / payout ID</t>
        </is>
      </c>
    </row>
    <row r="29">
      <c r="A29" s="129" t="inlineStr">
        <is>
          <t>GL — cobros</t>
        </is>
      </c>
      <c r="B29" s="130" t="n">
        <v>238</v>
      </c>
      <c r="C29" s="131" t="inlineStr">
        <is>
          <t>n/a</t>
        </is>
      </c>
      <c r="D29" s="129" t="inlineStr">
        <is>
          <t>191 journals + 40 payments + 7 deposit apps</t>
        </is>
      </c>
      <c r="E29" s="129" t="inlineStr">
        <is>
          <t>Estandarizar aplicación por factura</t>
        </is>
      </c>
    </row>
    <row r="30" ht="18" customHeight="1" s="43">
      <c r="A30" s="140" t="inlineStr">
        <is>
          <t>Sin una clave de pago compartida no se pueden atar 1:1 → aquí vive el residuo de ~$5.417 (1,31%).</t>
        </is>
      </c>
    </row>
    <row r="32" ht="20" customHeight="1" s="43">
      <c r="A32" s="141" t="inlineStr">
        <is>
          <t>FUENTES DE INFORMACIÓN QUE FALTAN PARA CERRAR AL 100%</t>
        </is>
      </c>
      <c r="B32" s="90" t="n"/>
      <c r="C32" s="90" t="n"/>
      <c r="D32" s="90" t="n"/>
      <c r="E32" s="90" t="n"/>
    </row>
    <row r="33" ht="28" customHeight="1" s="43">
      <c r="A33" s="142" t="inlineStr">
        <is>
          <t>1. Payment Transaction ID / payout ID poblado en los pagos de la DB (hoy vacío) — clave que ata cobro ↔ asiento del GL.</t>
        </is>
      </c>
    </row>
    <row r="34" ht="28" customHeight="1" s="43">
      <c r="A34" s="142" t="inlineStr">
        <is>
          <t>2. Tasa FX del lado del GL/cobro — para comprobar diferencias de cambio entre tasa de factura y de cobro.</t>
        </is>
      </c>
    </row>
    <row r="35" ht="15" customHeight="1" s="43">
      <c r="A35" s="142" t="inlineStr">
        <is>
          <t>3. Soporte documental del ajuste de $2.214,96 (oct-2025) — sin documento ni contraparte.</t>
        </is>
      </c>
    </row>
    <row r="36" ht="15" customHeight="1" s="43">
      <c r="A36" s="142" t="inlineStr">
        <is>
          <t>4. Tabla maestra de equivalencias de identificadores (CRED/CTE ↔ −CM; ONTTFR; OO45).</t>
        </is>
      </c>
    </row>
    <row r="37" ht="15" customHeight="1" s="43">
      <c r="A37" s="142" t="inlineStr">
        <is>
          <t>5. Origen/justificación de los 2 documentos ONTTFR del GL.</t>
        </is>
      </c>
    </row>
    <row r="38" ht="15" customHeight="1" s="43">
      <c r="A38" s="142" t="inlineStr">
        <is>
          <t>6. Regla de clasificación EOR vs B2B para homologar las facturas FTE.</t>
        </is>
      </c>
    </row>
    <row r="39" ht="40" customHeight="1" s="43">
      <c r="A39" s="143" t="inlineStr">
        <is>
          <t>Pista útil: algunos journals del GL referencian el nº de factura en el memo de texto libre (ej. 'Intercompany Payment CL004390 ONTOP872197') → permite emparejamiento parcial por parsing mientras se implementa la clave estructurada.</t>
        </is>
      </c>
    </row>
  </sheetData>
  <mergeCells count="9">
    <mergeCell ref="A30:E30"/>
    <mergeCell ref="A39:E39"/>
    <mergeCell ref="A34:E34"/>
    <mergeCell ref="A35:E35"/>
    <mergeCell ref="A38:E38"/>
    <mergeCell ref="A33:E33"/>
    <mergeCell ref="A11:E11"/>
    <mergeCell ref="A37:E37"/>
    <mergeCell ref="A36:E36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34" customWidth="1" style="43" min="1" max="1"/>
    <col width="14" customWidth="1" style="43" min="2" max="2"/>
    <col width="8" customWidth="1" style="43" min="3" max="3"/>
    <col width="8" customWidth="1" style="43" min="4" max="4"/>
    <col width="9" customWidth="1" style="43" min="5" max="5"/>
    <col width="11" customWidth="1" style="43" min="6" max="6"/>
    <col width="11" customWidth="1" style="43" min="7" max="7"/>
  </cols>
  <sheetData>
    <row r="1" ht="24" customHeight="1" s="43">
      <c r="A1" s="89" t="inlineStr">
        <is>
          <t>CONTRATISTAS — ANÁLISIS DE CONCENTRACIÓN Y ROTACIÓN</t>
        </is>
      </c>
      <c r="B1" s="90" t="n"/>
      <c r="C1" s="90" t="n"/>
      <c r="D1" s="90" t="n"/>
      <c r="E1" s="90" t="n"/>
      <c r="F1" s="90" t="n"/>
      <c r="G1" s="90" t="n"/>
    </row>
    <row r="2">
      <c r="A2" s="91" t="inlineStr">
        <is>
          <t>Cliente ABC INC (CL001235) · USD · trabajadores pagados vía Ontop · corte 2026-04</t>
        </is>
      </c>
    </row>
    <row r="4">
      <c r="A4" s="144" t="inlineStr">
        <is>
          <t>Total facturado (contratistas)</t>
        </is>
      </c>
      <c r="B4" s="144" t="inlineStr">
        <is>
          <t># contratistas</t>
        </is>
      </c>
      <c r="C4" s="144" t="inlineStr">
        <is>
          <t>Top-5</t>
        </is>
      </c>
      <c r="D4" s="144" t="inlineStr">
        <is>
          <t>Activos</t>
        </is>
      </c>
      <c r="E4" s="144" t="inlineStr">
        <is>
          <t>Churned</t>
        </is>
      </c>
    </row>
    <row r="5">
      <c r="A5" s="145" t="inlineStr">
        <is>
          <t>$358,477</t>
        </is>
      </c>
      <c r="B5" s="145" t="inlineStr">
        <is>
          <t>30</t>
        </is>
      </c>
      <c r="C5" s="145" t="inlineStr">
        <is>
          <t>58.4%</t>
        </is>
      </c>
      <c r="D5" s="145" t="inlineStr">
        <is>
          <t>21 (44%)</t>
        </is>
      </c>
      <c r="E5" s="145" t="inlineStr">
        <is>
          <t>9 (56%)</t>
        </is>
      </c>
    </row>
    <row r="7">
      <c r="A7" s="124" t="inlineStr">
        <is>
          <t>Contratista</t>
        </is>
      </c>
      <c r="B7" s="125" t="inlineStr">
        <is>
          <t>Facturado</t>
        </is>
      </c>
      <c r="C7" s="125" t="inlineStr">
        <is>
          <t xml:space="preserve">% </t>
        </is>
      </c>
      <c r="D7" s="125" t="inlineStr">
        <is>
          <t># fact</t>
        </is>
      </c>
      <c r="E7" s="124" t="inlineStr">
        <is>
          <t>Moneda</t>
        </is>
      </c>
      <c r="F7" s="124" t="inlineStr">
        <is>
          <t>Primera</t>
        </is>
      </c>
      <c r="G7" s="124" t="inlineStr">
        <is>
          <t>Última / estado</t>
        </is>
      </c>
    </row>
    <row r="8">
      <c r="A8" s="146" t="inlineStr">
        <is>
          <t>ANDRES ROJAS</t>
        </is>
      </c>
      <c r="B8" s="147" t="n">
        <v>76743.38</v>
      </c>
      <c r="C8" s="148" t="n">
        <v>0.214</v>
      </c>
      <c r="D8" s="149" t="n">
        <v>27</v>
      </c>
      <c r="E8" s="146" t="inlineStr">
        <is>
          <t>USD</t>
        </is>
      </c>
      <c r="F8" s="146" t="inlineStr">
        <is>
          <t>2023-07</t>
        </is>
      </c>
      <c r="G8" s="146" t="inlineStr">
        <is>
          <t>2024-08  ·churned</t>
        </is>
      </c>
    </row>
    <row r="9">
      <c r="A9" s="146" t="inlineStr">
        <is>
          <t>MARÍA DEL MAR LOPEZ TASCÓN</t>
        </is>
      </c>
      <c r="B9" s="147" t="n">
        <v>51877.51</v>
      </c>
      <c r="C9" s="148" t="n">
        <v>0.145</v>
      </c>
      <c r="D9" s="149" t="n">
        <v>47</v>
      </c>
      <c r="E9" s="146" t="inlineStr">
        <is>
          <t>USD</t>
        </is>
      </c>
      <c r="F9" s="146" t="inlineStr">
        <is>
          <t>2023-07</t>
        </is>
      </c>
      <c r="G9" s="146" t="inlineStr">
        <is>
          <t>2025-06  ·churned</t>
        </is>
      </c>
    </row>
    <row r="10">
      <c r="A10" s="150" t="inlineStr">
        <is>
          <t>JUAN DAVID AYCARDI LOPERA</t>
        </is>
      </c>
      <c r="B10" s="151" t="n">
        <v>30027.72</v>
      </c>
      <c r="C10" s="152" t="n">
        <v>0.08400000000000001</v>
      </c>
      <c r="D10" s="153" t="n">
        <v>24</v>
      </c>
      <c r="E10" s="150" t="inlineStr">
        <is>
          <t>USD</t>
        </is>
      </c>
      <c r="F10" s="150" t="inlineStr">
        <is>
          <t>2023-08</t>
        </is>
      </c>
      <c r="G10" s="150" t="inlineStr">
        <is>
          <t>2026-01  ✓activo</t>
        </is>
      </c>
    </row>
    <row r="11">
      <c r="A11" s="150" t="inlineStr">
        <is>
          <t>ERICK MEDINA OCHOA</t>
        </is>
      </c>
      <c r="B11" s="151" t="n">
        <v>25702.58</v>
      </c>
      <c r="C11" s="152" t="n">
        <v>0.07200000000000001</v>
      </c>
      <c r="D11" s="153" t="n">
        <v>32</v>
      </c>
      <c r="E11" s="150" t="inlineStr">
        <is>
          <t>MXN</t>
        </is>
      </c>
      <c r="F11" s="150" t="inlineStr">
        <is>
          <t>2024-10</t>
        </is>
      </c>
      <c r="G11" s="150" t="inlineStr">
        <is>
          <t>2026-02  ✓activo</t>
        </is>
      </c>
    </row>
    <row r="12">
      <c r="A12" s="146" t="inlineStr">
        <is>
          <t>CARLOS EDUARDO GALLEGO HERNÁNDEZ</t>
        </is>
      </c>
      <c r="B12" s="147" t="n">
        <v>25142.5</v>
      </c>
      <c r="C12" s="148" t="n">
        <v>0.07000000000000001</v>
      </c>
      <c r="D12" s="149" t="n">
        <v>9</v>
      </c>
      <c r="E12" s="146" t="inlineStr">
        <is>
          <t>USD</t>
        </is>
      </c>
      <c r="F12" s="146" t="inlineStr">
        <is>
          <t>2023-08</t>
        </is>
      </c>
      <c r="G12" s="146" t="inlineStr">
        <is>
          <t>2023-12  ·churned</t>
        </is>
      </c>
    </row>
    <row r="13">
      <c r="A13" s="150" t="inlineStr">
        <is>
          <t>MAURICIO GONZALEZ</t>
        </is>
      </c>
      <c r="B13" s="151" t="n">
        <v>19100.37</v>
      </c>
      <c r="C13" s="152" t="n">
        <v>0.053</v>
      </c>
      <c r="D13" s="153" t="n">
        <v>39</v>
      </c>
      <c r="E13" s="150" t="inlineStr">
        <is>
          <t>COP</t>
        </is>
      </c>
      <c r="F13" s="150" t="inlineStr">
        <is>
          <t>2024-09</t>
        </is>
      </c>
      <c r="G13" s="150" t="inlineStr">
        <is>
          <t>2026-04  ✓activo</t>
        </is>
      </c>
    </row>
    <row r="14">
      <c r="A14" s="146" t="inlineStr">
        <is>
          <t>JUAN PABLO GOMEZ ZAPATA</t>
        </is>
      </c>
      <c r="B14" s="147" t="n">
        <v>18997</v>
      </c>
      <c r="C14" s="148" t="n">
        <v>0.053</v>
      </c>
      <c r="D14" s="149" t="n">
        <v>18</v>
      </c>
      <c r="E14" s="146" t="inlineStr">
        <is>
          <t>USD</t>
        </is>
      </c>
      <c r="F14" s="146" t="inlineStr">
        <is>
          <t>2024-01</t>
        </is>
      </c>
      <c r="G14" s="146" t="inlineStr">
        <is>
          <t>2024-09  ·churned</t>
        </is>
      </c>
    </row>
    <row r="15">
      <c r="A15" s="146" t="inlineStr">
        <is>
          <t>ZAIRA FLORES</t>
        </is>
      </c>
      <c r="B15" s="147" t="n">
        <v>15366.2</v>
      </c>
      <c r="C15" s="148" t="n">
        <v>0.043</v>
      </c>
      <c r="D15" s="149" t="n">
        <v>15</v>
      </c>
      <c r="E15" s="146" t="inlineStr">
        <is>
          <t>USD</t>
        </is>
      </c>
      <c r="F15" s="146" t="inlineStr">
        <is>
          <t>2024-01</t>
        </is>
      </c>
      <c r="G15" s="146" t="inlineStr">
        <is>
          <t>2024-08  ·churned</t>
        </is>
      </c>
    </row>
    <row r="16">
      <c r="A16" s="150" t="inlineStr">
        <is>
          <t>JENNIFER TRIMINO</t>
        </is>
      </c>
      <c r="B16" s="151" t="n">
        <v>11955.06</v>
      </c>
      <c r="C16" s="152" t="n">
        <v>0.033</v>
      </c>
      <c r="D16" s="153" t="n">
        <v>14</v>
      </c>
      <c r="E16" s="150" t="inlineStr">
        <is>
          <t>COP</t>
        </is>
      </c>
      <c r="F16" s="150" t="inlineStr">
        <is>
          <t>2024-09</t>
        </is>
      </c>
      <c r="G16" s="150" t="inlineStr">
        <is>
          <t>2026-02  ✓activo</t>
        </is>
      </c>
    </row>
    <row r="17">
      <c r="A17" s="150" t="inlineStr">
        <is>
          <t>WILMER ANDREY CACERES CARVAJAL</t>
        </is>
      </c>
      <c r="B17" s="151" t="n">
        <v>10168.68</v>
      </c>
      <c r="C17" s="152" t="n">
        <v>0.028</v>
      </c>
      <c r="D17" s="153" t="n">
        <v>19</v>
      </c>
      <c r="E17" s="150" t="inlineStr">
        <is>
          <t>COP</t>
        </is>
      </c>
      <c r="F17" s="150" t="inlineStr">
        <is>
          <t>2024-09</t>
        </is>
      </c>
      <c r="G17" s="150" t="inlineStr">
        <is>
          <t>2026-04  ✓activo</t>
        </is>
      </c>
    </row>
    <row r="18">
      <c r="A18" s="150" t="inlineStr">
        <is>
          <t>SERGIO IVAN LOPEZ RODRIGUEZ</t>
        </is>
      </c>
      <c r="B18" s="151" t="n">
        <v>8750</v>
      </c>
      <c r="C18" s="152" t="n">
        <v>0.024</v>
      </c>
      <c r="D18" s="153" t="n">
        <v>7</v>
      </c>
      <c r="E18" s="150" t="inlineStr">
        <is>
          <t>USD</t>
        </is>
      </c>
      <c r="F18" s="150" t="inlineStr">
        <is>
          <t>2026-01</t>
        </is>
      </c>
      <c r="G18" s="150" t="inlineStr">
        <is>
          <t>2026-04  ✓activo</t>
        </is>
      </c>
    </row>
    <row r="19">
      <c r="A19" s="146" t="inlineStr">
        <is>
          <t>OMAR LAMPREA</t>
        </is>
      </c>
      <c r="B19" s="147" t="n">
        <v>8637.32</v>
      </c>
      <c r="C19" s="148" t="n">
        <v>0.024</v>
      </c>
      <c r="D19" s="149" t="n">
        <v>16</v>
      </c>
      <c r="E19" s="146" t="inlineStr">
        <is>
          <t>USD</t>
        </is>
      </c>
      <c r="F19" s="146" t="inlineStr">
        <is>
          <t>2024-01</t>
        </is>
      </c>
      <c r="G19" s="146" t="inlineStr">
        <is>
          <t>2024-08  ·churned</t>
        </is>
      </c>
    </row>
    <row r="20">
      <c r="A20" s="150" t="inlineStr">
        <is>
          <t>CAMILA VIZCAYA</t>
        </is>
      </c>
      <c r="B20" s="151" t="n">
        <v>8600</v>
      </c>
      <c r="C20" s="152" t="n">
        <v>0.024</v>
      </c>
      <c r="D20" s="153" t="n">
        <v>10</v>
      </c>
      <c r="E20" s="150" t="inlineStr">
        <is>
          <t>USD</t>
        </is>
      </c>
      <c r="F20" s="150" t="inlineStr">
        <is>
          <t>2025-07</t>
        </is>
      </c>
      <c r="G20" s="150" t="inlineStr">
        <is>
          <t>2026-03  ✓activo</t>
        </is>
      </c>
    </row>
    <row r="21">
      <c r="A21" s="150" t="inlineStr">
        <is>
          <t>KAREN VANESSA NAVARRETE REY</t>
        </is>
      </c>
      <c r="B21" s="151" t="n">
        <v>7853.49</v>
      </c>
      <c r="C21" s="152" t="n">
        <v>0.022</v>
      </c>
      <c r="D21" s="153" t="n">
        <v>13</v>
      </c>
      <c r="E21" s="150" t="inlineStr">
        <is>
          <t>COP</t>
        </is>
      </c>
      <c r="F21" s="150" t="inlineStr">
        <is>
          <t>2025-11</t>
        </is>
      </c>
      <c r="G21" s="150" t="inlineStr">
        <is>
          <t>2026-04  ✓activo</t>
        </is>
      </c>
    </row>
    <row r="22">
      <c r="A22" s="150" t="inlineStr">
        <is>
          <t>SARA MARTÍN</t>
        </is>
      </c>
      <c r="B22" s="151" t="n">
        <v>7573.1</v>
      </c>
      <c r="C22" s="152" t="n">
        <v>0.021</v>
      </c>
      <c r="D22" s="153" t="n">
        <v>14</v>
      </c>
      <c r="E22" s="150" t="inlineStr">
        <is>
          <t>COP</t>
        </is>
      </c>
      <c r="F22" s="150" t="inlineStr">
        <is>
          <t>2025-11</t>
        </is>
      </c>
      <c r="G22" s="150" t="inlineStr">
        <is>
          <t>2026-04  ✓activo</t>
        </is>
      </c>
    </row>
    <row r="23">
      <c r="A23" s="150" t="inlineStr">
        <is>
          <t>CATALINA SANCHEZ ARIAS</t>
        </is>
      </c>
      <c r="B23" s="151" t="n">
        <v>5825.83</v>
      </c>
      <c r="C23" s="152" t="n">
        <v>0.016</v>
      </c>
      <c r="D23" s="153" t="n">
        <v>11</v>
      </c>
      <c r="E23" s="150" t="inlineStr">
        <is>
          <t>COP</t>
        </is>
      </c>
      <c r="F23" s="150" t="inlineStr">
        <is>
          <t>2025-11</t>
        </is>
      </c>
      <c r="G23" s="150" t="inlineStr">
        <is>
          <t>2026-04  ✓activo</t>
        </is>
      </c>
    </row>
    <row r="24">
      <c r="A24" s="150" t="inlineStr">
        <is>
          <t>LAURA OLMOS</t>
        </is>
      </c>
      <c r="B24" s="151" t="n">
        <v>5294.12</v>
      </c>
      <c r="C24" s="152" t="n">
        <v>0.015</v>
      </c>
      <c r="D24" s="153" t="n">
        <v>15</v>
      </c>
      <c r="E24" s="150" t="inlineStr">
        <is>
          <t>COP</t>
        </is>
      </c>
      <c r="F24" s="150" t="inlineStr">
        <is>
          <t>2025-11</t>
        </is>
      </c>
      <c r="G24" s="150" t="inlineStr">
        <is>
          <t>2026-04  ✓activo</t>
        </is>
      </c>
    </row>
    <row r="25">
      <c r="A25" s="150" t="inlineStr">
        <is>
          <t>ELBA ISOLINA AMADOR RIZO</t>
        </is>
      </c>
      <c r="B25" s="151" t="n">
        <v>3025</v>
      </c>
      <c r="C25" s="152" t="n">
        <v>0.008</v>
      </c>
      <c r="D25" s="153" t="n">
        <v>3</v>
      </c>
      <c r="E25" s="150" t="inlineStr">
        <is>
          <t>USD</t>
        </is>
      </c>
      <c r="F25" s="150" t="inlineStr">
        <is>
          <t>2026-02</t>
        </is>
      </c>
      <c r="G25" s="150" t="inlineStr">
        <is>
          <t>2026-03  ✓activo</t>
        </is>
      </c>
    </row>
    <row r="26">
      <c r="A26" s="150" t="inlineStr">
        <is>
          <t>MARIA CAMILA RIVERA RIVERA</t>
        </is>
      </c>
      <c r="B26" s="151" t="n">
        <v>2586.96</v>
      </c>
      <c r="C26" s="152" t="n">
        <v>0.006999999999999999</v>
      </c>
      <c r="D26" s="153" t="n">
        <v>8</v>
      </c>
      <c r="E26" s="150" t="inlineStr">
        <is>
          <t>COP</t>
        </is>
      </c>
      <c r="F26" s="150" t="inlineStr">
        <is>
          <t>2025-12</t>
        </is>
      </c>
      <c r="G26" s="150" t="inlineStr">
        <is>
          <t>2026-02  ✓activo</t>
        </is>
      </c>
    </row>
    <row r="27">
      <c r="A27" s="150" t="inlineStr">
        <is>
          <t>JOSE ALEJANDRO HERNANDEZ PARISCA</t>
        </is>
      </c>
      <c r="B27" s="151" t="n">
        <v>2416.08</v>
      </c>
      <c r="C27" s="152" t="n">
        <v>0.006999999999999999</v>
      </c>
      <c r="D27" s="153" t="n">
        <v>6</v>
      </c>
      <c r="E27" s="150" t="inlineStr">
        <is>
          <t>COP</t>
        </is>
      </c>
      <c r="F27" s="150" t="inlineStr">
        <is>
          <t>2025-11</t>
        </is>
      </c>
      <c r="G27" s="150" t="inlineStr">
        <is>
          <t>2026-01  ✓activo</t>
        </is>
      </c>
    </row>
    <row r="28">
      <c r="A28" s="150" t="inlineStr">
        <is>
          <t>OMAR MONTES LEON</t>
        </is>
      </c>
      <c r="B28" s="151" t="n">
        <v>2411.88</v>
      </c>
      <c r="C28" s="152" t="n">
        <v>0.006999999999999999</v>
      </c>
      <c r="D28" s="153" t="n">
        <v>2</v>
      </c>
      <c r="E28" s="150" t="inlineStr">
        <is>
          <t>COP</t>
        </is>
      </c>
      <c r="F28" s="150" t="inlineStr">
        <is>
          <t>2026-02</t>
        </is>
      </c>
      <c r="G28" s="150" t="inlineStr">
        <is>
          <t>2026-03  ✓activo</t>
        </is>
      </c>
    </row>
    <row r="29">
      <c r="A29" s="146" t="inlineStr">
        <is>
          <t>KAREN DIAZ CARDOZO</t>
        </is>
      </c>
      <c r="B29" s="147" t="n">
        <v>2313.27</v>
      </c>
      <c r="C29" s="148" t="n">
        <v>0.006</v>
      </c>
      <c r="D29" s="149" t="n">
        <v>8</v>
      </c>
      <c r="E29" s="146" t="inlineStr">
        <is>
          <t>COP</t>
        </is>
      </c>
      <c r="F29" s="146" t="inlineStr">
        <is>
          <t>2024-09</t>
        </is>
      </c>
      <c r="G29" s="146" t="inlineStr">
        <is>
          <t>2025-01  ·churned</t>
        </is>
      </c>
    </row>
    <row r="30">
      <c r="A30" s="146" t="inlineStr">
        <is>
          <t>HUGO BAYONA</t>
        </is>
      </c>
      <c r="B30" s="147" t="n">
        <v>1525.03</v>
      </c>
      <c r="C30" s="148" t="n">
        <v>0.004</v>
      </c>
      <c r="D30" s="149" t="n">
        <v>2</v>
      </c>
      <c r="E30" s="146" t="inlineStr">
        <is>
          <t>USD</t>
        </is>
      </c>
      <c r="F30" s="146" t="inlineStr">
        <is>
          <t>2023-08</t>
        </is>
      </c>
      <c r="G30" s="146" t="inlineStr">
        <is>
          <t>2023-09  ·churned</t>
        </is>
      </c>
    </row>
    <row r="31">
      <c r="A31" s="150" t="inlineStr">
        <is>
          <t>EDISON HUMBERTO PARDO</t>
        </is>
      </c>
      <c r="B31" s="151" t="n">
        <v>1200</v>
      </c>
      <c r="C31" s="152" t="n">
        <v>0.003</v>
      </c>
      <c r="D31" s="153" t="n">
        <v>2</v>
      </c>
      <c r="E31" s="150" t="inlineStr">
        <is>
          <t>USD</t>
        </is>
      </c>
      <c r="F31" s="150" t="inlineStr">
        <is>
          <t>2026-03</t>
        </is>
      </c>
      <c r="G31" s="150" t="inlineStr">
        <is>
          <t>2026-03  ✓activo</t>
        </is>
      </c>
    </row>
    <row r="32">
      <c r="A32" s="146" t="inlineStr">
        <is>
          <t>YENY PAOLA  HERNÁNDEZ ROMERO</t>
        </is>
      </c>
      <c r="B32" s="147" t="n">
        <v>1143.46</v>
      </c>
      <c r="C32" s="148" t="n">
        <v>0.003</v>
      </c>
      <c r="D32" s="149" t="n">
        <v>4</v>
      </c>
      <c r="E32" s="146" t="inlineStr">
        <is>
          <t>COP</t>
        </is>
      </c>
      <c r="F32" s="146" t="inlineStr">
        <is>
          <t>2024-07</t>
        </is>
      </c>
      <c r="G32" s="146" t="inlineStr">
        <is>
          <t>2024-10  ·churned</t>
        </is>
      </c>
    </row>
    <row r="33">
      <c r="A33" s="150" t="inlineStr">
        <is>
          <t>CARLOS STEVENZ RÚA GARCÍA</t>
        </is>
      </c>
      <c r="B33" s="151" t="n">
        <v>1110.39</v>
      </c>
      <c r="C33" s="152" t="n">
        <v>0.003</v>
      </c>
      <c r="D33" s="153" t="n">
        <v>3</v>
      </c>
      <c r="E33" s="150" t="inlineStr">
        <is>
          <t>COP</t>
        </is>
      </c>
      <c r="F33" s="150" t="inlineStr">
        <is>
          <t>2025-12</t>
        </is>
      </c>
      <c r="G33" s="150" t="inlineStr">
        <is>
          <t>2025-12  ✓activo</t>
        </is>
      </c>
    </row>
    <row r="34">
      <c r="A34" s="150" t="inlineStr">
        <is>
          <t>CAROLINA VALENZUELA MAHECHA</t>
        </is>
      </c>
      <c r="B34" s="151" t="n">
        <v>1081.31</v>
      </c>
      <c r="C34" s="152" t="n">
        <v>0.003</v>
      </c>
      <c r="D34" s="153" t="n">
        <v>2</v>
      </c>
      <c r="E34" s="150" t="inlineStr">
        <is>
          <t>COP</t>
        </is>
      </c>
      <c r="F34" s="150" t="inlineStr">
        <is>
          <t>2025-12</t>
        </is>
      </c>
      <c r="G34" s="150" t="inlineStr">
        <is>
          <t>2025-12  ✓activo</t>
        </is>
      </c>
    </row>
    <row r="35">
      <c r="A35" s="150" t="inlineStr">
        <is>
          <t>GARY JAKE SOZA ROBINSON</t>
        </is>
      </c>
      <c r="B35" s="151" t="n">
        <v>1000</v>
      </c>
      <c r="C35" s="152" t="n">
        <v>0.003</v>
      </c>
      <c r="D35" s="153" t="n">
        <v>2</v>
      </c>
      <c r="E35" s="150" t="inlineStr">
        <is>
          <t>USD</t>
        </is>
      </c>
      <c r="F35" s="150" t="inlineStr">
        <is>
          <t>2026-02</t>
        </is>
      </c>
      <c r="G35" s="150" t="inlineStr">
        <is>
          <t>2026-03  ✓activo</t>
        </is>
      </c>
    </row>
    <row r="36">
      <c r="A36" s="150" t="inlineStr">
        <is>
          <t>MARÍA FERNANDA MARIN PATIÑO</t>
        </is>
      </c>
      <c r="B36" s="151" t="n">
        <v>900</v>
      </c>
      <c r="C36" s="152" t="n">
        <v>0.003</v>
      </c>
      <c r="D36" s="153" t="n">
        <v>2</v>
      </c>
      <c r="E36" s="150" t="inlineStr">
        <is>
          <t>USD</t>
        </is>
      </c>
      <c r="F36" s="150" t="inlineStr">
        <is>
          <t>2026-03</t>
        </is>
      </c>
      <c r="G36" s="150" t="inlineStr">
        <is>
          <t>2026-03  ✓activo</t>
        </is>
      </c>
    </row>
    <row r="37">
      <c r="A37" s="150" t="inlineStr">
        <is>
          <t>CRISTIAN DIAZ ACOSTA</t>
        </is>
      </c>
      <c r="B37" s="151" t="n">
        <v>149</v>
      </c>
      <c r="C37" s="152" t="n">
        <v>0</v>
      </c>
      <c r="D37" s="153" t="n">
        <v>1</v>
      </c>
      <c r="E37" s="150" t="inlineStr">
        <is>
          <t>COP</t>
        </is>
      </c>
      <c r="F37" s="150" t="inlineStr">
        <is>
          <t>2026-02</t>
        </is>
      </c>
      <c r="G37" s="150" t="inlineStr">
        <is>
          <t>2026-02  ✓activo</t>
        </is>
      </c>
    </row>
    <row r="38">
      <c r="A38" s="154" t="inlineStr">
        <is>
          <t>TOTAL</t>
        </is>
      </c>
      <c r="B38" s="155" t="n">
        <v>358477.24</v>
      </c>
      <c r="C38" s="156" t="n"/>
      <c r="D38" s="156" t="n"/>
      <c r="E38" s="156" t="n"/>
      <c r="F38" s="156" t="n"/>
      <c r="G38" s="156" t="n"/>
    </row>
    <row r="40" ht="42" customHeight="1" s="43">
      <c r="A40" s="132" t="inlineStr">
        <is>
          <t>Lectura: top-5 = 58,4% del total (riesgo de concentración). Los 2 mayores (ROJAS 21%, M. del Mar 15%) ya no están activos; la cuenta se sostiene por altas nuevas desde 2025-11 → explica el dip 2025 y la reaceleración 2026.</t>
        </is>
      </c>
    </row>
  </sheetData>
  <mergeCells count="1">
    <mergeCell ref="A40:G40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0" customWidth="1" style="43" min="1" max="1"/>
    <col width="16" customWidth="1" style="43" min="2" max="2"/>
    <col width="14" customWidth="1" style="43" min="3" max="3"/>
    <col width="40" customWidth="1" style="43" min="4" max="4"/>
    <col width="4" customWidth="1" style="43" min="5" max="5"/>
  </cols>
  <sheetData>
    <row r="1" ht="24" customHeight="1" s="43">
      <c r="A1" s="89" t="inlineStr">
        <is>
          <t>MODELO ECONÓMICO  AR + AP  Y  SPREAD (TAKE RATE) DE ONTOP</t>
        </is>
      </c>
      <c r="B1" s="90" t="n"/>
      <c r="C1" s="90" t="n"/>
      <c r="D1" s="90" t="n"/>
    </row>
    <row r="2">
      <c r="A2" s="91" t="inlineStr">
        <is>
          <t>Cliente ABC INC (CL001235) · USD · estimación a partir de las facturas de fee (OMF/ONTF) vs pago a contratistas</t>
        </is>
      </c>
    </row>
    <row r="4">
      <c r="A4" s="92" t="inlineStr">
        <is>
          <t>A) Circuito de dos partidas</t>
        </is>
      </c>
    </row>
    <row r="5">
      <c r="A5" s="157" t="inlineStr">
        <is>
          <t>ABC INC  ──paga──►  ONTOP  ──paga──►  30 contratistas</t>
        </is>
      </c>
    </row>
    <row r="6">
      <c r="A6" s="158" t="inlineStr">
        <is>
          <t xml:space="preserve">         (1) AR: cliente nos debe        (2) AP: debemos al contratista</t>
        </is>
      </c>
    </row>
    <row r="7">
      <c r="A7" s="158" t="inlineStr">
        <is>
          <t>El spread de Ontop = fee cobrado al cliente − pago al contratista (su revenue).</t>
        </is>
      </c>
    </row>
    <row r="9">
      <c r="A9" s="92" t="inlineStr">
        <is>
          <t>B) Estimación del spread (take rate)</t>
        </is>
      </c>
    </row>
    <row r="10">
      <c r="A10" s="124" t="inlineStr">
        <is>
          <t>Concepto</t>
        </is>
      </c>
      <c r="B10" s="125" t="inlineStr">
        <is>
          <t>Importe (USD)</t>
        </is>
      </c>
      <c r="C10" s="124" t="inlineStr">
        <is>
          <t>% / nota</t>
        </is>
      </c>
      <c r="D10" s="124" t="inlineStr"/>
    </row>
    <row r="11">
      <c r="A11" s="129" t="inlineStr">
        <is>
          <t>Pago a contratistas (pass-through: ONTW+ONTOP+FTE)</t>
        </is>
      </c>
      <c r="B11" s="130" t="n">
        <v>403969.94</v>
      </c>
      <c r="C11" s="159" t="inlineStr">
        <is>
          <t>385 facturas</t>
        </is>
      </c>
      <c r="D11" s="95" t="n"/>
    </row>
    <row r="12">
      <c r="A12" s="129" t="inlineStr">
        <is>
          <t>Fee membresía Ontop (OMF)</t>
        </is>
      </c>
      <c r="B12" s="130" t="n">
        <v>7221.45</v>
      </c>
      <c r="C12" s="159" t="inlineStr">
        <is>
          <t>26 facturas · 'membership'</t>
        </is>
      </c>
      <c r="D12" s="95" t="n"/>
    </row>
    <row r="13">
      <c r="A13" s="129" t="inlineStr">
        <is>
          <t>Fee transacción Ontop (ONTF)</t>
        </is>
      </c>
      <c r="B13" s="130" t="n">
        <v>4720.18</v>
      </c>
      <c r="C13" s="159" t="inlineStr">
        <is>
          <t>52 facturas · 'hire'</t>
        </is>
      </c>
      <c r="D13" s="95" t="n"/>
    </row>
    <row r="14">
      <c r="A14" s="160">
        <f> Fees explícitos de Ontop (revenue visible)</f>
        <v/>
      </c>
      <c r="B14" s="161" t="n">
        <v>11941.63</v>
      </c>
      <c r="C14" s="162" t="inlineStr">
        <is>
          <t>≈ AP-spread</t>
        </is>
      </c>
      <c r="D14" s="99" t="n"/>
    </row>
    <row r="15">
      <c r="A15" s="163" t="inlineStr">
        <is>
          <t>Take rate sobre pago a contratistas</t>
        </is>
      </c>
      <c r="B15" s="164" t="n">
        <v>0.0296</v>
      </c>
      <c r="C15" s="165" t="inlineStr">
        <is>
          <t>2,96%</t>
        </is>
      </c>
      <c r="D15" s="166" t="n"/>
    </row>
    <row r="16">
      <c r="A16" s="163" t="inlineStr">
        <is>
          <t>Take rate sobre total facturado</t>
        </is>
      </c>
      <c r="B16" s="164" t="n">
        <v>0.0287</v>
      </c>
      <c r="C16" s="165" t="inlineStr">
        <is>
          <t>2,87%</t>
        </is>
      </c>
      <c r="D16" s="166" t="n"/>
    </row>
    <row r="18">
      <c r="A18" s="92" t="inlineStr">
        <is>
          <t>C) Limitaciones</t>
        </is>
      </c>
    </row>
    <row r="19" ht="42" customHeight="1" s="43">
      <c r="A19" s="167" t="inlineStr">
        <is>
          <t>1. Es un PISO (lower bound): solo captura los fees facturados aparte. Margen embebido en el monto del contratista o en el spread de FX = invisible. El take rate real puede ser mayor (sobre todo en FTE/EOR).</t>
        </is>
      </c>
    </row>
    <row r="20" ht="42" customHeight="1" s="43">
      <c r="A20" s="167" t="inlineStr">
        <is>
          <t>2. NO es trazable por contratista: los fees (OMF/ONTF) no llevan nombre de contratista ni ID que los ligue a un pago → solo promedio agregado, no spread individual.</t>
        </is>
      </c>
    </row>
    <row r="21" ht="42" customHeight="1" s="43">
      <c r="A21" s="167" t="inlineStr">
        <is>
          <t>3. La cuenta de AP (lo que Ontop debe a los contratistas) NO está en el archivo del caso; AP ≈ pago a contratistas (~$358k a nivel contratista). Falta el sub-ledger de AP para el cuadre a tres puntas (AR ↔ AP ↔ Cash/Wallet).</t>
        </is>
      </c>
    </row>
  </sheetData>
  <mergeCells count="6">
    <mergeCell ref="A5:D5"/>
    <mergeCell ref="A6:D6"/>
    <mergeCell ref="A20:D20"/>
    <mergeCell ref="A21:D21"/>
    <mergeCell ref="A7:D7"/>
    <mergeCell ref="A19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2026-06-03T14:36:07Z</dcterms:created>
  <dcterms:modified xmlns:dcterms="http://purl.org/dc/terms/" xmlns:xsi="http://www.w3.org/2001/XMLSchema-instance" xsi:type="dcterms:W3CDTF">2026-06-10T17:56:17Z</dcterms:modified>
  <cp:revision>0</cp:revision>
</cp:coreProperties>
</file>